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-2025/Overeenkomst/Formulieren/Excel xlsx (voor website)/"/>
    </mc:Choice>
  </mc:AlternateContent>
  <xr:revisionPtr revIDLastSave="0" documentId="8_{8DC2D88B-0841-4CA2-A170-A554B74EA929}" xr6:coauthVersionLast="47" xr6:coauthVersionMax="47" xr10:uidLastSave="{00000000-0000-0000-0000-000000000000}"/>
  <workbookProtection workbookAlgorithmName="SHA-512" workbookHashValue="Bk9JGzecd3rN1tXUg3nj+MtKus10JeD+kVSCzvfRYHPDGf3hm5ILLSm8Ux5Ck/D4oWr2XtUCpdRYPaf0WlMvmQ==" workbookSaltValue="W2uCBjyj9LARbgskHp0+0A==" workbookSpinCount="100000" lockStructure="1"/>
  <bookViews>
    <workbookView xWindow="-120" yWindow="-120" windowWidth="29040" windowHeight="15720" xr2:uid="{00000000-000D-0000-FFFF-FFFF00000000}"/>
  </bookViews>
  <sheets>
    <sheet name="AANVRAAG" sheetId="1" r:id="rId1"/>
    <sheet name="Begroting" sheetId="5" r:id="rId2"/>
    <sheet name="Plan van aanpak" sheetId="7" r:id="rId3"/>
    <sheet name="Blad1" sheetId="6" state="hidden" r:id="rId4"/>
    <sheet name="BEHEER" sheetId="2" state="hidden" r:id="rId5"/>
  </sheets>
  <definedNames>
    <definedName name="_xlnm.Print_Area" localSheetId="0">AANVRAAG!$A:$B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5" l="1"/>
  <c r="E3" i="5"/>
  <c r="E4" i="5"/>
  <c r="E5" i="5"/>
  <c r="E6" i="5"/>
  <c r="E7" i="5"/>
  <c r="E8" i="5"/>
  <c r="C10" i="5"/>
  <c r="E10" i="5" s="1"/>
  <c r="B12" i="1" s="1"/>
  <c r="B13" i="1" s="1"/>
  <c r="D9" i="5"/>
  <c r="D10" i="5" s="1"/>
  <c r="B13" i="2"/>
  <c r="B14" i="2" l="1"/>
  <c r="B15" i="2"/>
  <c r="C16" i="2" l="1"/>
  <c r="C15" i="2" s="1"/>
  <c r="C18" i="2" s="1"/>
  <c r="B3" i="1" s="1"/>
  <c r="B16" i="2"/>
  <c r="B18" i="2" s="1"/>
</calcChain>
</file>

<file path=xl/sharedStrings.xml><?xml version="1.0" encoding="utf-8"?>
<sst xmlns="http://schemas.openxmlformats.org/spreadsheetml/2006/main" count="52" uniqueCount="51">
  <si>
    <t>U verklaart de aanvraag te doen met toestemming van de belanghebbenden</t>
  </si>
  <si>
    <t>.</t>
  </si>
  <si>
    <t>Beveiligingstrucs</t>
  </si>
  <si>
    <t>Tabblad beveiligen</t>
  </si>
  <si>
    <t>ctrl + shift + B = complete beveiliging inschakelen en dan gebeurd het volgende:</t>
  </si>
  <si>
    <t>Tabblad verbergen</t>
  </si>
  <si>
    <t>Als in cel AA1 "Tabblad beveiligen"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</si>
  <si>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</si>
  <si>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</si>
  <si>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</si>
  <si>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</si>
  <si>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</si>
  <si>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berekening start kwartaal</t>
  </si>
  <si>
    <t>huidig kwartaal</t>
  </si>
  <si>
    <t>volgend kwartaal</t>
  </si>
  <si>
    <t>aanvraagdatum</t>
  </si>
  <si>
    <t>maand</t>
  </si>
  <si>
    <t>jaar</t>
  </si>
  <si>
    <t>eerste maand van kwartaal</t>
  </si>
  <si>
    <t>dag</t>
  </si>
  <si>
    <t>start kwartaal</t>
  </si>
  <si>
    <t>Oudste aanvraagdatum</t>
  </si>
  <si>
    <t>Datum aanvraag</t>
  </si>
  <si>
    <t>B2</t>
  </si>
  <si>
    <t>keuze AGB of samenwerkingsverband</t>
  </si>
  <si>
    <r>
      <rPr>
        <sz val="10"/>
        <rFont val="Arial"/>
        <family val="2"/>
      </rPr>
      <t xml:space="preserve">U verklaart bekend te zijn met </t>
    </r>
    <r>
      <rPr>
        <u/>
        <sz val="10"/>
        <color theme="10"/>
        <rFont val="Arial"/>
        <family val="2"/>
      </rPr>
      <t>de voorwaarden</t>
    </r>
    <r>
      <rPr>
        <sz val="10"/>
        <rFont val="Arial"/>
        <family val="2"/>
      </rPr>
      <t xml:space="preserve"> en dit formulier naar waarheid te hebben ingevuld.</t>
    </r>
  </si>
  <si>
    <t>Regionale Huisartsen Organisatie</t>
  </si>
  <si>
    <r>
      <t xml:space="preserve">Aanvraagformulier Prestatie Organisatie Toekomstbestendige huisartsenzorg
</t>
    </r>
    <r>
      <rPr>
        <sz val="8"/>
        <color theme="1"/>
        <rFont val="Arial"/>
        <family val="2"/>
      </rPr>
      <t>(Gebruik uitsluitend de versie die op moment van verzending op de website staat.)</t>
    </r>
  </si>
  <si>
    <t>Naam Regionale Huisartsen Organisatie (RHO)</t>
  </si>
  <si>
    <t>AGB-code RHO</t>
  </si>
  <si>
    <r>
      <t xml:space="preserve">Ingangsdatum prestatie
</t>
    </r>
    <r>
      <rPr>
        <i/>
        <sz val="10"/>
        <color theme="1"/>
        <rFont val="Arial"/>
        <family val="2"/>
      </rPr>
      <t>Onder voorbehoud. Zorginkoper beoordeelt plan van aanpak en begroting</t>
    </r>
  </si>
  <si>
    <t>Naam huisartsenpraktijk</t>
  </si>
  <si>
    <t>AGB-code huisartsenpraktijk</t>
  </si>
  <si>
    <t>Vestigingsplaats praktijk</t>
  </si>
  <si>
    <t>Is de praktijk- of teamscan reeds aangevraagd?</t>
  </si>
  <si>
    <t>Totale kosten begroting</t>
  </si>
  <si>
    <t>Aantal patiënten huisartsenpraktijk op datum ingang prestatie (regel 2)</t>
  </si>
  <si>
    <t>Inzet (zorg)professional</t>
  </si>
  <si>
    <t>Kosten per uur</t>
  </si>
  <si>
    <t>Totale kosten</t>
  </si>
  <si>
    <t>Uren inzet (max. 48 uur)</t>
  </si>
  <si>
    <t>Praktijkmanager B</t>
  </si>
  <si>
    <t>Praktijkmanager C</t>
  </si>
  <si>
    <t>Projectleider</t>
  </si>
  <si>
    <t>Huisarts</t>
  </si>
  <si>
    <t>Naam (zorg)professional</t>
  </si>
  <si>
    <t>Ruimte voor toelichting</t>
  </si>
  <si>
    <t>Totaal</t>
  </si>
  <si>
    <t>Eenmalig kwartaaltarief per ingeschreven verzekerde</t>
  </si>
  <si>
    <r>
      <t xml:space="preserve">Omschrijving hulpvraag praktijk
</t>
    </r>
    <r>
      <rPr>
        <i/>
        <sz val="10"/>
        <color theme="1"/>
        <rFont val="Arial"/>
        <family val="2"/>
      </rPr>
      <t>Extra ruimte tabblad plan van aanpak</t>
    </r>
  </si>
  <si>
    <r>
      <rPr>
        <sz val="10"/>
        <rFont val="Arial"/>
        <family val="2"/>
      </rPr>
      <t xml:space="preserve">Wij vragen u deze aanvraag volledig ingevuld samen met het plan van aanpak en begroting te sturen naar </t>
    </r>
    <r>
      <rPr>
        <u/>
        <sz val="10"/>
        <color theme="10"/>
        <rFont val="Arial"/>
        <family val="2"/>
      </rPr>
      <t>zorginkoophuisartsenzorg@cz.nl.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</si>
</sst>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center"/>
    </xf>
    <xf numFmtId="0" fontId="1" fillId="4" borderId="0" xfId="0" applyFont="1" applyFill="1"/>
    <xf numFmtId="0" fontId="0" fillId="4" borderId="0" xfId="0" applyFill="1"/>
    <xf numFmtId="0" fontId="6" fillId="4" borderId="0" xfId="0" applyFont="1" applyFill="1"/>
    <xf numFmtId="0" fontId="1" fillId="4" borderId="0" xfId="0" applyFont="1" applyFill="1" applyAlignment="1">
      <alignment horizontal="center"/>
    </xf>
    <xf numFmtId="0" fontId="6" fillId="4" borderId="8" xfId="0" applyFont="1" applyFill="1" applyBorder="1"/>
    <xf numFmtId="14" fontId="6" fillId="3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/>
    <xf numFmtId="14" fontId="6" fillId="4" borderId="8" xfId="0" applyNumberFormat="1" applyFont="1" applyFill="1" applyBorder="1" applyAlignment="1">
      <alignment horizontal="center"/>
    </xf>
    <xf numFmtId="14" fontId="6" fillId="5" borderId="8" xfId="0" applyNumberFormat="1" applyFont="1" applyFill="1" applyBorder="1" applyAlignment="1">
      <alignment horizontal="center"/>
    </xf>
    <xf numFmtId="0" fontId="0" fillId="4" borderId="8" xfId="0" applyFill="1" applyBorder="1"/>
    <xf numFmtId="14" fontId="0" fillId="4" borderId="8" xfId="0" applyNumberFormat="1" applyFill="1" applyBorder="1" applyProtection="1">
      <protection locked="0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top" wrapText="1"/>
    </xf>
    <xf numFmtId="0" fontId="2" fillId="0" borderId="14" xfId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64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6" borderId="0" xfId="0" applyFill="1"/>
    <xf numFmtId="44" fontId="0" fillId="6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21" xfId="0" applyBorder="1"/>
    <xf numFmtId="44" fontId="0" fillId="0" borderId="21" xfId="0" applyNumberFormat="1" applyBorder="1"/>
    <xf numFmtId="44" fontId="0" fillId="0" borderId="22" xfId="0" applyNumberForma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7" borderId="0" xfId="0" applyFill="1"/>
    <xf numFmtId="0" fontId="8" fillId="7" borderId="0" xfId="0" applyFont="1" applyFill="1"/>
    <xf numFmtId="44" fontId="0" fillId="0" borderId="16" xfId="0" applyNumberFormat="1" applyBorder="1"/>
    <xf numFmtId="44" fontId="0" fillId="0" borderId="17" xfId="0" applyNumberFormat="1" applyBorder="1"/>
    <xf numFmtId="0" fontId="9" fillId="0" borderId="16" xfId="0" applyFont="1" applyBorder="1"/>
    <xf numFmtId="0" fontId="1" fillId="0" borderId="20" xfId="0" applyFont="1" applyBorder="1"/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0" fillId="0" borderId="18" xfId="0" applyBorder="1" applyProtection="1">
      <protection locked="0"/>
    </xf>
    <xf numFmtId="44" fontId="0" fillId="0" borderId="19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0" borderId="5" xfId="1" applyFill="1" applyBorder="1" applyAlignment="1" applyProtection="1">
      <alignment horizontal="center" vertical="center" wrapText="1"/>
      <protection locked="0"/>
    </xf>
    <xf numFmtId="0" fontId="2" fillId="0" borderId="6" xfId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Standaard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123825</xdr:rowOff>
        </xdr:from>
        <xdr:to>
          <xdr:col>1</xdr:col>
          <xdr:colOff>771525</xdr:colOff>
          <xdr:row>14</xdr:row>
          <xdr:rowOff>400050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133350</xdr:rowOff>
        </xdr:from>
        <xdr:to>
          <xdr:col>1</xdr:col>
          <xdr:colOff>771525</xdr:colOff>
          <xdr:row>13</xdr:row>
          <xdr:rowOff>409575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38100</xdr:rowOff>
        </xdr:from>
        <xdr:to>
          <xdr:col>1</xdr:col>
          <xdr:colOff>3876675</xdr:colOff>
          <xdr:row>10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JA: LICHT IN  PLAN VAN AANPAK TOE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352425</xdr:rowOff>
        </xdr:from>
        <xdr:to>
          <xdr:col>1</xdr:col>
          <xdr:colOff>3781425</xdr:colOff>
          <xdr:row>10</xdr:row>
          <xdr:rowOff>628650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NEE: STUUR AANVRAAG PRESTATIE PRAKTIJK- OF TEAMSCAN MEE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zorginkoophuisartsenzorg@cz.nl?subject=Aanvraag%20Organisatie%20Toekomstbestendige%20Huisartsenzorg%20-%20AGB%20huisartsenpraktijk:%20" TargetMode="External"/><Relationship Id="rId1" Type="http://schemas.openxmlformats.org/officeDocument/2006/relationships/hyperlink" Target="http://www.cz.nl/prestatie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18"/>
  <sheetViews>
    <sheetView tabSelected="1" zoomScaleNormal="100" workbookViewId="0">
      <selection activeCell="B2" sqref="B2"/>
    </sheetView>
  </sheetViews>
  <sheetFormatPr defaultColWidth="9.140625" defaultRowHeight="20.100000000000001" customHeight="1" x14ac:dyDescent="0.2"/>
  <cols>
    <col min="1" max="1" width="71.42578125" style="1" customWidth="1"/>
    <col min="2" max="2" width="59" style="1" customWidth="1"/>
    <col min="3" max="16384" width="9.140625" style="1"/>
  </cols>
  <sheetData>
    <row r="1" spans="1:27" ht="36.75" customHeight="1" thickBot="1" x14ac:dyDescent="0.25">
      <c r="A1" s="49" t="s">
        <v>27</v>
      </c>
      <c r="B1" s="50"/>
      <c r="AA1" s="1" t="s">
        <v>3</v>
      </c>
    </row>
    <row r="2" spans="1:27" ht="36.75" customHeight="1" x14ac:dyDescent="0.2">
      <c r="A2" s="24" t="s">
        <v>22</v>
      </c>
      <c r="B2" s="17"/>
    </row>
    <row r="3" spans="1:27" ht="36.75" customHeight="1" x14ac:dyDescent="0.2">
      <c r="A3" s="25" t="s">
        <v>30</v>
      </c>
      <c r="B3" s="14" t="str">
        <f>BEHEER!C18</f>
        <v/>
      </c>
      <c r="AA3" s="1" t="s">
        <v>23</v>
      </c>
    </row>
    <row r="4" spans="1:27" ht="36.75" customHeight="1" x14ac:dyDescent="0.2">
      <c r="A4" s="26" t="s">
        <v>28</v>
      </c>
      <c r="B4" s="15"/>
    </row>
    <row r="5" spans="1:27" ht="36.75" customHeight="1" x14ac:dyDescent="0.2">
      <c r="A5" s="26" t="s">
        <v>29</v>
      </c>
      <c r="B5" s="16"/>
    </row>
    <row r="6" spans="1:27" ht="36.75" customHeight="1" x14ac:dyDescent="0.2">
      <c r="A6" s="26" t="s">
        <v>31</v>
      </c>
      <c r="B6" s="16"/>
    </row>
    <row r="7" spans="1:27" ht="36.75" customHeight="1" x14ac:dyDescent="0.2">
      <c r="A7" s="26" t="s">
        <v>32</v>
      </c>
      <c r="B7" s="16"/>
    </row>
    <row r="8" spans="1:27" ht="36.75" customHeight="1" x14ac:dyDescent="0.2">
      <c r="A8" s="26" t="s">
        <v>36</v>
      </c>
      <c r="B8" s="16"/>
    </row>
    <row r="9" spans="1:27" ht="36.75" customHeight="1" x14ac:dyDescent="0.2">
      <c r="A9" s="26" t="s">
        <v>33</v>
      </c>
      <c r="B9" s="16"/>
    </row>
    <row r="10" spans="1:27" ht="54.75" customHeight="1" x14ac:dyDescent="0.2">
      <c r="A10" s="23" t="s">
        <v>49</v>
      </c>
      <c r="B10" s="28"/>
    </row>
    <row r="11" spans="1:27" ht="54.75" customHeight="1" x14ac:dyDescent="0.2">
      <c r="A11" s="23" t="s">
        <v>34</v>
      </c>
      <c r="B11" s="21"/>
    </row>
    <row r="12" spans="1:27" ht="54.75" customHeight="1" x14ac:dyDescent="0.2">
      <c r="A12" s="23" t="s">
        <v>35</v>
      </c>
      <c r="B12" s="27">
        <f>Begroting!E10</f>
        <v>0</v>
      </c>
    </row>
    <row r="13" spans="1:27" ht="54.75" customHeight="1" x14ac:dyDescent="0.2">
      <c r="A13" s="23" t="s">
        <v>48</v>
      </c>
      <c r="B13" s="27" t="e">
        <f>B12/B8</f>
        <v>#DIV/0!</v>
      </c>
    </row>
    <row r="14" spans="1:27" ht="43.5" customHeight="1" x14ac:dyDescent="0.2">
      <c r="A14" s="22" t="s">
        <v>0</v>
      </c>
      <c r="B14" s="20"/>
    </row>
    <row r="15" spans="1:27" ht="43.5" customHeight="1" thickBot="1" x14ac:dyDescent="0.25">
      <c r="A15" s="19" t="s">
        <v>25</v>
      </c>
      <c r="B15" s="18"/>
    </row>
    <row r="16" spans="1:27" ht="46.5" customHeight="1" thickBot="1" x14ac:dyDescent="0.25">
      <c r="A16" s="51" t="s">
        <v>50</v>
      </c>
      <c r="B16" s="52"/>
    </row>
    <row r="18" spans="1:1" ht="20.100000000000001" customHeight="1" x14ac:dyDescent="0.2">
      <c r="A18" s="1" t="s">
        <v>1</v>
      </c>
    </row>
  </sheetData>
  <sheetProtection algorithmName="SHA-512" hashValue="e++fMln+0En2hcUTQnzt5I5XSAy6yk4m8c8cKcZZLV6KiY3tXgatZVtEOlwmk/ia2AR2JvorSNvOVBii9TGFxA==" saltValue="Mloep7HJ5SL3d1J5fSLGVg==" spinCount="100000" sheet="1" formatCells="0" selectLockedCells="1"/>
  <mergeCells count="2">
    <mergeCell ref="A1:B1"/>
    <mergeCell ref="A16:B16"/>
  </mergeCells>
  <hyperlinks>
    <hyperlink ref="A15" r:id="rId1" xr:uid="{D5CB6155-FC32-4965-B661-5D750379693B}"/>
    <hyperlink ref="A16:B16" r:id="rId2" display="Wij vragen u deze aanvraag volledig ingevuld samen met het plan van aanpak en begroting te sturen naar zorginkoophuisartsenzorg@cz.nl." xr:uid="{00000000-0004-0000-0000-000000000000}"/>
  </hyperlinks>
  <printOptions horizontalCentered="1"/>
  <pageMargins left="0.59055118110236227" right="0.59055118110236227" top="1.1811023622047245" bottom="0.78740157480314965" header="0.39370078740157483" footer="0.39370078740157483"/>
  <pageSetup paperSize="9" orientation="portrait" r:id="rId3"/>
  <ignoredErrors>
    <ignoredError sqref="B12:B13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123825</xdr:rowOff>
                  </from>
                  <to>
                    <xdr:col>1</xdr:col>
                    <xdr:colOff>771525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133350</xdr:rowOff>
                  </from>
                  <to>
                    <xdr:col>1</xdr:col>
                    <xdr:colOff>771525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38100</xdr:rowOff>
                  </from>
                  <to>
                    <xdr:col>1</xdr:col>
                    <xdr:colOff>3876675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352425</xdr:rowOff>
                  </from>
                  <to>
                    <xdr:col>1</xdr:col>
                    <xdr:colOff>3781425</xdr:colOff>
                    <xdr:row>10</xdr:row>
                    <xdr:rowOff>628650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xr:uid="{7E5EB7C2-BA56-4A3A-97EA-5C77373DD51D}">
          <x14:formula1>
            <xm:f>BEHEER!B10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B3D9-0C23-443C-970D-EACEBEF3F7C8}">
  <dimension ref="A1:E17"/>
  <sheetViews>
    <sheetView workbookViewId="0">
      <selection activeCell="I9" sqref="I9"/>
    </sheetView>
  </sheetViews>
  <sheetFormatPr defaultRowHeight="12.75" x14ac:dyDescent="0.2"/>
  <cols>
    <col min="1" max="1" width="22.5703125" style="29" bestFit="1" customWidth="1"/>
    <col min="2" max="2" width="23.42578125" style="29" bestFit="1" customWidth="1"/>
    <col min="3" max="3" width="16.85546875" style="29" bestFit="1" customWidth="1"/>
    <col min="4" max="4" width="23.140625" style="29" bestFit="1" customWidth="1"/>
    <col min="5" max="5" width="16.85546875" style="29" bestFit="1" customWidth="1"/>
    <col min="6" max="16384" width="9.140625" style="29"/>
  </cols>
  <sheetData>
    <row r="1" spans="1:5" x14ac:dyDescent="0.2">
      <c r="A1" s="36" t="s">
        <v>37</v>
      </c>
      <c r="B1" s="37" t="s">
        <v>45</v>
      </c>
      <c r="C1" s="37" t="s">
        <v>38</v>
      </c>
      <c r="D1" s="37" t="s">
        <v>40</v>
      </c>
      <c r="E1" s="38" t="s">
        <v>39</v>
      </c>
    </row>
    <row r="2" spans="1:5" x14ac:dyDescent="0.2">
      <c r="A2" s="47"/>
      <c r="B2" s="45"/>
      <c r="C2" s="46">
        <v>0</v>
      </c>
      <c r="D2" s="45"/>
      <c r="E2" s="48">
        <f>C2*D2</f>
        <v>0</v>
      </c>
    </row>
    <row r="3" spans="1:5" x14ac:dyDescent="0.2">
      <c r="A3" s="47"/>
      <c r="B3" s="45"/>
      <c r="C3" s="46"/>
      <c r="D3" s="45"/>
      <c r="E3" s="48">
        <f t="shared" ref="E3:E8" si="0">C3*D3</f>
        <v>0</v>
      </c>
    </row>
    <row r="4" spans="1:5" x14ac:dyDescent="0.2">
      <c r="A4" s="47"/>
      <c r="B4" s="45"/>
      <c r="C4" s="46"/>
      <c r="D4" s="45"/>
      <c r="E4" s="48">
        <f t="shared" si="0"/>
        <v>0</v>
      </c>
    </row>
    <row r="5" spans="1:5" x14ac:dyDescent="0.2">
      <c r="A5" s="47"/>
      <c r="B5" s="45"/>
      <c r="C5" s="46"/>
      <c r="D5" s="45"/>
      <c r="E5" s="48">
        <f t="shared" si="0"/>
        <v>0</v>
      </c>
    </row>
    <row r="6" spans="1:5" x14ac:dyDescent="0.2">
      <c r="A6" s="47"/>
      <c r="B6" s="45"/>
      <c r="C6" s="46"/>
      <c r="D6" s="45"/>
      <c r="E6" s="48">
        <f t="shared" si="0"/>
        <v>0</v>
      </c>
    </row>
    <row r="7" spans="1:5" x14ac:dyDescent="0.2">
      <c r="A7" s="47"/>
      <c r="B7" s="45"/>
      <c r="C7" s="46"/>
      <c r="D7" s="45"/>
      <c r="E7" s="48">
        <f t="shared" si="0"/>
        <v>0</v>
      </c>
    </row>
    <row r="8" spans="1:5" ht="13.5" thickBot="1" x14ac:dyDescent="0.25">
      <c r="A8" s="47"/>
      <c r="B8" s="45"/>
      <c r="C8" s="46"/>
      <c r="D8" s="45"/>
      <c r="E8" s="48">
        <f t="shared" si="0"/>
        <v>0</v>
      </c>
    </row>
    <row r="9" spans="1:5" x14ac:dyDescent="0.2">
      <c r="A9" s="31"/>
      <c r="B9" s="32"/>
      <c r="C9" s="41"/>
      <c r="D9" s="43">
        <f>SUM(D2:D8)</f>
        <v>0</v>
      </c>
      <c r="E9" s="42"/>
    </row>
    <row r="10" spans="1:5" ht="13.5" thickBot="1" x14ac:dyDescent="0.25">
      <c r="A10" s="44" t="s">
        <v>47</v>
      </c>
      <c r="B10" s="33"/>
      <c r="C10" s="34">
        <f>AVERAGE(C2:C9)</f>
        <v>0</v>
      </c>
      <c r="D10" s="33">
        <f>MIN(48, D9)</f>
        <v>0</v>
      </c>
      <c r="E10" s="35">
        <f>C10*D10</f>
        <v>0</v>
      </c>
    </row>
    <row r="11" spans="1:5" x14ac:dyDescent="0.2">
      <c r="C11" s="30"/>
      <c r="E11" s="30"/>
    </row>
    <row r="12" spans="1:5" x14ac:dyDescent="0.2">
      <c r="C12" s="30"/>
      <c r="E12" s="30"/>
    </row>
    <row r="13" spans="1:5" x14ac:dyDescent="0.2">
      <c r="C13" s="30"/>
      <c r="E13" s="30"/>
    </row>
    <row r="14" spans="1:5" x14ac:dyDescent="0.2">
      <c r="E14" s="30"/>
    </row>
    <row r="15" spans="1:5" x14ac:dyDescent="0.2">
      <c r="E15" s="30"/>
    </row>
    <row r="16" spans="1:5" x14ac:dyDescent="0.2">
      <c r="E16" s="30"/>
    </row>
    <row r="17" spans="5:5" x14ac:dyDescent="0.2">
      <c r="E17" s="30"/>
    </row>
  </sheetData>
  <sheetProtection algorithmName="SHA-512" hashValue="1GEtSKwoxrlUH+yW4M9jCg1QT/9Q4FA860VAAwDrQ4hl8kf1tQrrLiPo0gLv5YA0iSk08soLp/OFi3p/KrVokg==" saltValue="/cZUSl6XueLRlhLJXRxrjQ==" spinCount="100000" sheet="1" objects="1" scenarios="1"/>
  <pageMargins left="0.7" right="0.7" top="0.75" bottom="0.75" header="0.3" footer="0.3"/>
  <ignoredErrors>
    <ignoredError sqref="E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626F61-3686-4354-8917-C16CF4AD6981}">
          <x14:formula1>
            <xm:f>Blad1!$A$1:$A$9</xm:f>
          </x14:formula1>
          <xm:sqref>A2:A8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2B78-546F-48CB-9204-6F52EEB68F0D}">
  <dimension ref="A1"/>
  <sheetViews>
    <sheetView workbookViewId="0">
      <selection activeCell="A2" sqref="A2"/>
    </sheetView>
  </sheetViews>
  <sheetFormatPr defaultRowHeight="12.75" x14ac:dyDescent="0.2"/>
  <cols>
    <col min="1" max="16384" width="9.140625" style="39"/>
  </cols>
  <sheetData>
    <row r="1" spans="1:1" x14ac:dyDescent="0.2">
      <c r="A1" s="40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8B6F-FD71-4864-93AC-5497034FB69E}">
  <dimension ref="A1:A4"/>
  <sheetViews>
    <sheetView workbookViewId="0">
      <selection activeCell="A5" sqref="A5"/>
    </sheetView>
  </sheetViews>
  <sheetFormatPr defaultRowHeight="12.75" x14ac:dyDescent="0.2"/>
  <cols>
    <col min="1" max="1" width="16.42578125" bestFit="1" customWidth="1"/>
  </cols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F18D-51CC-4C46-B7ED-2AC558A5FFE5}">
  <sheetPr codeName="Blad3"/>
  <dimension ref="A1:AA38"/>
  <sheetViews>
    <sheetView workbookViewId="0"/>
  </sheetViews>
  <sheetFormatPr defaultColWidth="9.140625" defaultRowHeight="12.75" x14ac:dyDescent="0.2"/>
  <cols>
    <col min="1" max="1" width="27" style="3" customWidth="1"/>
    <col min="2" max="2" width="15.28515625" style="3" bestFit="1" customWidth="1"/>
    <col min="3" max="3" width="16.85546875" style="3" bestFit="1" customWidth="1"/>
    <col min="4" max="16384" width="9.140625" style="3"/>
  </cols>
  <sheetData>
    <row r="1" spans="1:27" x14ac:dyDescent="0.2">
      <c r="A1" s="2" t="s">
        <v>2</v>
      </c>
      <c r="AA1" s="3" t="s">
        <v>3</v>
      </c>
    </row>
    <row r="2" spans="1:27" x14ac:dyDescent="0.2">
      <c r="A2" s="4" t="s">
        <v>4</v>
      </c>
      <c r="AA2" s="3" t="s">
        <v>5</v>
      </c>
    </row>
    <row r="3" spans="1:27" x14ac:dyDescent="0.2">
      <c r="A3" s="4" t="s">
        <v>6</v>
      </c>
    </row>
    <row r="4" spans="1:27" x14ac:dyDescent="0.2">
      <c r="A4" s="4" t="s">
        <v>7</v>
      </c>
    </row>
    <row r="5" spans="1:27" x14ac:dyDescent="0.2">
      <c r="A5" s="4" t="s">
        <v>8</v>
      </c>
    </row>
    <row r="6" spans="1:27" x14ac:dyDescent="0.2">
      <c r="A6" s="4" t="s">
        <v>9</v>
      </c>
    </row>
    <row r="7" spans="1:27" x14ac:dyDescent="0.2">
      <c r="A7" s="4" t="s">
        <v>10</v>
      </c>
    </row>
    <row r="8" spans="1:27" x14ac:dyDescent="0.2">
      <c r="A8" s="2" t="s">
        <v>11</v>
      </c>
    </row>
    <row r="10" spans="1:27" x14ac:dyDescent="0.2">
      <c r="A10" s="12" t="s">
        <v>21</v>
      </c>
      <c r="B10" s="13">
        <v>45200</v>
      </c>
    </row>
    <row r="12" spans="1:27" x14ac:dyDescent="0.2">
      <c r="A12" s="2" t="s">
        <v>12</v>
      </c>
      <c r="B12" s="5" t="s">
        <v>13</v>
      </c>
      <c r="C12" s="5" t="s">
        <v>14</v>
      </c>
    </row>
    <row r="13" spans="1:27" x14ac:dyDescent="0.2">
      <c r="A13" s="6" t="s">
        <v>15</v>
      </c>
      <c r="B13" s="7">
        <f>AANVRAAG!B2</f>
        <v>0</v>
      </c>
      <c r="C13" s="6"/>
    </row>
    <row r="14" spans="1:27" x14ac:dyDescent="0.2">
      <c r="A14" s="6" t="s">
        <v>16</v>
      </c>
      <c r="B14" s="8">
        <f>MONTH(B13)</f>
        <v>1</v>
      </c>
      <c r="C14" s="6"/>
    </row>
    <row r="15" spans="1:27" x14ac:dyDescent="0.2">
      <c r="A15" s="6" t="s">
        <v>17</v>
      </c>
      <c r="B15" s="8">
        <f>YEAR(B13)</f>
        <v>1900</v>
      </c>
      <c r="C15" s="8">
        <f>IF(C16=1,B15+1,B15)</f>
        <v>1900</v>
      </c>
    </row>
    <row r="16" spans="1:27" x14ac:dyDescent="0.2">
      <c r="A16" s="6" t="s">
        <v>18</v>
      </c>
      <c r="B16" s="8">
        <f>VLOOKUP(B14,A19:B30,2,FALSE)</f>
        <v>1</v>
      </c>
      <c r="C16" s="8">
        <f>VLOOKUP(B14,A19:C30,3,FALSE)</f>
        <v>4</v>
      </c>
    </row>
    <row r="17" spans="1:3" x14ac:dyDescent="0.2">
      <c r="A17" s="6" t="s">
        <v>19</v>
      </c>
      <c r="B17" s="8">
        <v>1</v>
      </c>
      <c r="C17" s="8">
        <v>1</v>
      </c>
    </row>
    <row r="18" spans="1:3" x14ac:dyDescent="0.2">
      <c r="A18" s="9" t="s">
        <v>20</v>
      </c>
      <c r="B18" s="10" t="str">
        <f>IF(OR(B13="",B13=0),"",DATE(B15,B16,B17))</f>
        <v/>
      </c>
      <c r="C18" s="11" t="str">
        <f>IF(OR(B13="",B13=0),"",DATE(C15,C16,C17))</f>
        <v/>
      </c>
    </row>
    <row r="19" spans="1:3" x14ac:dyDescent="0.2">
      <c r="A19" s="8">
        <v>1</v>
      </c>
      <c r="B19" s="8">
        <v>1</v>
      </c>
      <c r="C19" s="8">
        <v>4</v>
      </c>
    </row>
    <row r="20" spans="1:3" x14ac:dyDescent="0.2">
      <c r="A20" s="8">
        <v>2</v>
      </c>
      <c r="B20" s="8">
        <v>1</v>
      </c>
      <c r="C20" s="8">
        <v>4</v>
      </c>
    </row>
    <row r="21" spans="1:3" x14ac:dyDescent="0.2">
      <c r="A21" s="8">
        <v>3</v>
      </c>
      <c r="B21" s="8">
        <v>1</v>
      </c>
      <c r="C21" s="8">
        <v>4</v>
      </c>
    </row>
    <row r="22" spans="1:3" x14ac:dyDescent="0.2">
      <c r="A22" s="8">
        <v>4</v>
      </c>
      <c r="B22" s="8">
        <v>4</v>
      </c>
      <c r="C22" s="8">
        <v>7</v>
      </c>
    </row>
    <row r="23" spans="1:3" x14ac:dyDescent="0.2">
      <c r="A23" s="8">
        <v>5</v>
      </c>
      <c r="B23" s="8">
        <v>4</v>
      </c>
      <c r="C23" s="8">
        <v>7</v>
      </c>
    </row>
    <row r="24" spans="1:3" x14ac:dyDescent="0.2">
      <c r="A24" s="8">
        <v>6</v>
      </c>
      <c r="B24" s="8">
        <v>4</v>
      </c>
      <c r="C24" s="8">
        <v>7</v>
      </c>
    </row>
    <row r="25" spans="1:3" x14ac:dyDescent="0.2">
      <c r="A25" s="8">
        <v>7</v>
      </c>
      <c r="B25" s="8">
        <v>7</v>
      </c>
      <c r="C25" s="8">
        <v>10</v>
      </c>
    </row>
    <row r="26" spans="1:3" x14ac:dyDescent="0.2">
      <c r="A26" s="8">
        <v>8</v>
      </c>
      <c r="B26" s="8">
        <v>7</v>
      </c>
      <c r="C26" s="8">
        <v>10</v>
      </c>
    </row>
    <row r="27" spans="1:3" x14ac:dyDescent="0.2">
      <c r="A27" s="8">
        <v>9</v>
      </c>
      <c r="B27" s="8">
        <v>7</v>
      </c>
      <c r="C27" s="8">
        <v>10</v>
      </c>
    </row>
    <row r="28" spans="1:3" x14ac:dyDescent="0.2">
      <c r="A28" s="8">
        <v>10</v>
      </c>
      <c r="B28" s="8">
        <v>10</v>
      </c>
      <c r="C28" s="8">
        <v>1</v>
      </c>
    </row>
    <row r="29" spans="1:3" x14ac:dyDescent="0.2">
      <c r="A29" s="8">
        <v>11</v>
      </c>
      <c r="B29" s="8">
        <v>10</v>
      </c>
      <c r="C29" s="8">
        <v>1</v>
      </c>
    </row>
    <row r="30" spans="1:3" x14ac:dyDescent="0.2">
      <c r="A30" s="8">
        <v>12</v>
      </c>
      <c r="B30" s="8">
        <v>10</v>
      </c>
      <c r="C30" s="8">
        <v>1</v>
      </c>
    </row>
    <row r="32" spans="1:3" x14ac:dyDescent="0.2">
      <c r="A32" s="2" t="s">
        <v>24</v>
      </c>
    </row>
    <row r="33" spans="1:1" x14ac:dyDescent="0.2">
      <c r="A33" s="12"/>
    </row>
    <row r="34" spans="1:1" x14ac:dyDescent="0.2">
      <c r="A34" s="12" t="s">
        <v>26</v>
      </c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</sheetData>
  <sheetProtection algorithmName="SHA-512" hashValue="s5gEHnX89L/XHoIQ4zkESKvT9+IBUiE/yPzGARYT+4Ny2WVVDbYArXGtEqA1lSybUJGe9uu6azLGO1Dar5QsDA==" saltValue="8aFZOO3WJtDZMsKsB+/jew==" spinCount="100000" sheet="1" objects="1" scenarios="1" formatCells="0"/>
  <conditionalFormatting sqref="A1:A8">
    <cfRule type="expression" dxfId="1" priority="2">
      <formula>CELL("bescherming",A1)=0</formula>
    </cfRule>
  </conditionalFormatting>
  <conditionalFormatting sqref="A12:C30">
    <cfRule type="expression" dxfId="0" priority="1">
      <formula>CELL("bescherming",A12)=0</formula>
    </cfRule>
  </conditionalFormatting>
  <dataValidations count="1">
    <dataValidation type="date" operator="greaterThanOrEqual" allowBlank="1" showInputMessage="1" showErrorMessage="1" sqref="B10" xr:uid="{61356420-9F44-41D9-841E-27E811D657BB}">
      <formula1>43831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956BF-FA10-43C7-96B8-12B71840A49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8e08b77-8aae-43ce-8736-4e0f2ad6de28"/>
    <ds:schemaRef ds:uri="http://purl.org/dc/terms/"/>
    <ds:schemaRef ds:uri="701973c0-4930-466a-94f8-d04dc7b03c32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94E201-69D7-42DC-B14A-87ADAE97E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0ACBF6-1F00-48BC-93B1-16D542A6A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AANVRAAG</vt:lpstr>
      <vt:lpstr>Begroting</vt:lpstr>
      <vt:lpstr>Plan van aanpak</vt:lpstr>
      <vt:lpstr>Blad1</vt:lpstr>
      <vt:lpstr>BEHEER</vt:lpstr>
      <vt:lpstr>AANVRAAG!Afdrukbereik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2018-12-03T10:53:56Z</cp:lastPrinted>
  <dcterms:created xsi:type="dcterms:W3CDTF">2011-02-25T08:55:01Z</dcterms:created>
  <dcterms:modified xsi:type="dcterms:W3CDTF">2023-10-27T05:31:41Z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