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zonline.sharepoint.com/sites/TeamHav1k/Gedeelde documenten/HA/2024/Overeenkomst/Formulieren/Excel xlsx (voor website)/"/>
    </mc:Choice>
  </mc:AlternateContent>
  <xr:revisionPtr revIDLastSave="0" documentId="8_{3EE01FCF-A177-4DC4-A057-1D84AB0AFA5F}" xr6:coauthVersionLast="47" xr6:coauthVersionMax="47" xr10:uidLastSave="{00000000-0000-0000-0000-000000000000}"/>
  <workbookProtection workbookAlgorithmName="SHA-512" workbookHashValue="iqKiPATcSsExOti6Wi4ADxlTaCXUw1PHOKMHXI7U+zWCWDF3Ffz72VYzxpj3+I7JQ+819bRjvCkEdJQJZ6/PsQ==" workbookSaltValue="x8B4Dt9x0rjvtdkbhOHFsw==" workbookSpinCount="100000" lockStructure="1"/>
  <bookViews>
    <workbookView xWindow="-120" yWindow="-120" windowWidth="29040" windowHeight="15720" xr2:uid="{00000000-000D-0000-FFFF-FFFF00000000}"/>
  </bookViews>
  <sheets>
    <sheet name="AANVRAAG" sheetId="4" r:id="rId1"/>
    <sheet name="DEELNEMERSLIJST" sheetId="5" r:id="rId2"/>
    <sheet name="BEHEER" sheetId="3" state="hidden" r:id="rId3"/>
  </sheets>
  <externalReferences>
    <externalReference r:id="rId4"/>
  </externalReferences>
  <definedNames>
    <definedName name="jaarT" localSheetId="1">[1]BEHEER!$B$2</definedName>
    <definedName name="jaarT">BEHEER!$B$2</definedName>
    <definedName name="prestatie" localSheetId="1">[1]BEHEER!$B$1</definedName>
    <definedName name="prestatie">BEHEER!$B$1</definedName>
    <definedName name="versie" localSheetId="1">[1]BEHEER!$B$3</definedName>
    <definedName name="versie">BEHEER!$B$3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" l="1"/>
  <c r="C10" i="3" l="1"/>
  <c r="B10" i="3" s="1"/>
  <c r="C9" i="3"/>
  <c r="B9" i="3" s="1"/>
  <c r="C8" i="3"/>
  <c r="B8" i="3" s="1"/>
  <c r="C7" i="3"/>
  <c r="B7" i="3" s="1"/>
  <c r="B28" i="3"/>
  <c r="A1" i="4"/>
  <c r="D21" i="4"/>
  <c r="D22" i="4"/>
  <c r="D24" i="4"/>
  <c r="D23" i="4"/>
  <c r="D1" i="5"/>
  <c r="C1" i="5"/>
  <c r="B11" i="3" l="1"/>
  <c r="B29" i="3"/>
  <c r="C31" i="3" s="1"/>
  <c r="C30" i="3" s="1"/>
  <c r="C33" i="3" s="1"/>
  <c r="B4" i="4" s="1"/>
  <c r="B30" i="3"/>
  <c r="B31" i="3" l="1"/>
  <c r="B33" i="3" s="1"/>
</calcChain>
</file>

<file path=xl/sharedStrings.xml><?xml version="1.0" encoding="utf-8"?>
<sst xmlns="http://schemas.openxmlformats.org/spreadsheetml/2006/main" count="72" uniqueCount="71">
  <si>
    <t>Zo ja, per welke datum?</t>
  </si>
  <si>
    <t>Met welk ziekenhuis?</t>
  </si>
  <si>
    <t>Naam contactpersoon ziekenhuis?</t>
  </si>
  <si>
    <t>Zijn er afspraken gemaakt met het ziekenhuis over het aanspreekpunt in het ziekenhuis?</t>
  </si>
  <si>
    <t>Zijn er afspraken gemaakt met het ziekenhuis over het actief scoren op het risico op functieverlies en de communicatie hierover?</t>
  </si>
  <si>
    <t>Zijn er afspraken gemaakt met het ziekenhuis over het omzetten van een specialité naar een 1e lijns/generiek middel bij ontslag?</t>
  </si>
  <si>
    <t>Indien u in aanmerking wilt komen voor de Prestratie Ouderenzorg Transmuraal dan dient bij deze aanvraag een plan van aanpak, inclusief beschrijving van de werkwijze, ter beoordeling ingediend te worden.</t>
  </si>
  <si>
    <t>Naam prestatie</t>
  </si>
  <si>
    <t>Tabblad beveiligen</t>
  </si>
  <si>
    <t>Overeenkomstjaar</t>
  </si>
  <si>
    <t>Tabblad verbergen</t>
  </si>
  <si>
    <t>Versie</t>
  </si>
  <si>
    <t>B3</t>
  </si>
  <si>
    <t>Toets op volledigheid en juistheid invullen formulier</t>
  </si>
  <si>
    <t>Is er iets ingevuld in kolom A</t>
  </si>
  <si>
    <t>Is er iets ingevuld in kolom B</t>
  </si>
  <si>
    <t>Is er iets ingevuld in kolom C</t>
  </si>
  <si>
    <t>Is er iets ingevuld in kolom D</t>
  </si>
  <si>
    <t>compleet</t>
  </si>
  <si>
    <t>berekening start kwartaal</t>
  </si>
  <si>
    <t>huidig</t>
  </si>
  <si>
    <t>volgend</t>
  </si>
  <si>
    <t>aanvraagdatum</t>
  </si>
  <si>
    <t>maand</t>
  </si>
  <si>
    <t>jaar</t>
  </si>
  <si>
    <t>eerste maand van het kwartaal</t>
  </si>
  <si>
    <t>dag</t>
  </si>
  <si>
    <t>start kwartaal</t>
  </si>
  <si>
    <t>Beveiligingstrucs</t>
  </si>
  <si>
    <t>ctrl + shift + B = complete beveiliging inschakelen en dan gebeurt het volgende:</t>
  </si>
  <si>
    <t>Als in cel AA1 "Tabblad beveiliging" staat, dan wordt dat tabblad beveiligd.</t>
  </si>
  <si>
    <t>Als in cel AA2 "Tabblad verbergen" staat, dan wordt dat tabblad verborgen.</t>
  </si>
  <si>
    <t>Als in cel AA3 een celverwijzing staat, bijvoorbeeld B2, dan staat de cursor de volgende keer op die cel.</t>
  </si>
  <si>
    <t>Als cel AA3 leeg is, dan staat de cursor volgende keer op cel A1.</t>
  </si>
  <si>
    <t>ctrl + shift + O = complete beveiliging opheffen</t>
  </si>
  <si>
    <t>Bovenstaande geldt voor alle tabbladen.</t>
  </si>
  <si>
    <t>Ouderenzorg Transmuraal</t>
  </si>
  <si>
    <r>
      <t xml:space="preserve">Datum aanvraag
</t>
    </r>
    <r>
      <rPr>
        <i/>
        <sz val="8"/>
        <color theme="1"/>
        <rFont val="Arial"/>
        <family val="2"/>
      </rPr>
      <t>moet gelijk zijn aan datum verzending</t>
    </r>
  </si>
  <si>
    <t>Datum ingang van deze
aanvraag / wijziging</t>
  </si>
  <si>
    <t>AGB-code</t>
  </si>
  <si>
    <t>Contactpersoon</t>
  </si>
  <si>
    <t>Telefoon contactpersoon</t>
  </si>
  <si>
    <t>E-mail contactpersoon</t>
  </si>
  <si>
    <t>Praktijk AGB</t>
  </si>
  <si>
    <t>Naam praktijk</t>
  </si>
  <si>
    <t>A2</t>
  </si>
  <si>
    <t>Vul gegevens deelnemende huisartsenpraktijken op tabblad DEELNEMERSLIJST.</t>
  </si>
  <si>
    <t>De aanvrager verklaart dat alle gegevens naar waarheid zijn ingevuld.</t>
  </si>
  <si>
    <t>zorginkoophuisartsenzorg@cz.nl</t>
  </si>
  <si>
    <t>Zijn er afspraken gemaakt met het ziekenhuis over tijdige (binnen 24 uur) overdracht van de patiëntengegevens na ontslag uit ziekenhuis?</t>
  </si>
  <si>
    <r>
      <t xml:space="preserve">Wordt er samengewerkt met een ziekenhuis?
</t>
    </r>
    <r>
      <rPr>
        <b/>
        <sz val="10"/>
        <color indexed="8"/>
        <rFont val="Arial"/>
        <family val="2"/>
      </rPr>
      <t>Zo nee, dan is deze aanvraag niet mogelijk.</t>
    </r>
  </si>
  <si>
    <t>Plan van aanpak bijgesloten</t>
  </si>
  <si>
    <t>Beschrijving werkwijze bijgesloten</t>
  </si>
  <si>
    <r>
      <t xml:space="preserve">Neemt u deel aan de prestatie ouderenzorg?
</t>
    </r>
    <r>
      <rPr>
        <b/>
        <sz val="10"/>
        <color indexed="8"/>
        <rFont val="Arial"/>
        <family val="2"/>
      </rPr>
      <t>Zo nee, deze aanvraag is niet mogelijk.</t>
    </r>
  </si>
  <si>
    <t>ja</t>
  </si>
  <si>
    <t>nee</t>
  </si>
  <si>
    <t>Deelname prestatie ouderenzorg</t>
  </si>
  <si>
    <t>Samenwerking ziekenhuis</t>
  </si>
  <si>
    <t>Tijdige overdracht</t>
  </si>
  <si>
    <t>Aanspreekpunt</t>
  </si>
  <si>
    <t>Functieverlies</t>
  </si>
  <si>
    <t>Omzetten specialité</t>
  </si>
  <si>
    <t>PvA</t>
  </si>
  <si>
    <t>Beschrijving</t>
  </si>
  <si>
    <t>Waarheid</t>
  </si>
  <si>
    <t>Voorwaarden</t>
  </si>
  <si>
    <t>Jongste aanvraagdatum</t>
  </si>
  <si>
    <t>2024-2025</t>
  </si>
  <si>
    <t>Naam Regionale Huisartsen Organisatie (RHO)</t>
  </si>
  <si>
    <r>
      <rPr>
        <sz val="10"/>
        <rFont val="Arial"/>
        <family val="2"/>
      </rPr>
      <t xml:space="preserve">De aanvrager heeft kennis genomen van </t>
    </r>
    <r>
      <rPr>
        <u/>
        <sz val="10"/>
        <color theme="10"/>
        <rFont val="Arial"/>
        <family val="2"/>
      </rPr>
      <t>de voorwaarden.</t>
    </r>
  </si>
  <si>
    <t>Stuur dit aanvraagformulier - samen met de aanvullende documentatie - naar: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</si>
</sst>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3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2" borderId="12" xfId="2" applyFont="1" applyFill="1" applyBorder="1" applyAlignment="1">
      <alignment horizontal="left" vertical="center"/>
    </xf>
    <xf numFmtId="0" fontId="5" fillId="2" borderId="0" xfId="2" applyFont="1" applyFill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5" fillId="2" borderId="12" xfId="2" applyFont="1" applyFill="1" applyBorder="1"/>
    <xf numFmtId="0" fontId="5" fillId="2" borderId="12" xfId="2" applyFont="1" applyFill="1" applyBorder="1" applyAlignment="1">
      <alignment horizontal="center"/>
    </xf>
    <xf numFmtId="0" fontId="5" fillId="2" borderId="12" xfId="2" applyFont="1" applyFill="1" applyBorder="1" applyProtection="1">
      <protection locked="0"/>
    </xf>
    <xf numFmtId="14" fontId="5" fillId="3" borderId="12" xfId="2" applyNumberFormat="1" applyFont="1" applyFill="1" applyBorder="1" applyAlignment="1">
      <alignment horizontal="center"/>
    </xf>
    <xf numFmtId="0" fontId="5" fillId="2" borderId="13" xfId="2" applyFont="1" applyFill="1" applyBorder="1"/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center" vertical="top"/>
    </xf>
    <xf numFmtId="0" fontId="5" fillId="2" borderId="0" xfId="2" applyFont="1" applyFill="1" applyAlignment="1">
      <alignment horizontal="left" vertical="top"/>
    </xf>
    <xf numFmtId="0" fontId="2" fillId="2" borderId="1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0" fillId="2" borderId="0" xfId="0" applyFill="1"/>
    <xf numFmtId="0" fontId="0" fillId="3" borderId="0" xfId="0" applyFill="1"/>
    <xf numFmtId="9" fontId="2" fillId="2" borderId="0" xfId="2" applyNumberFormat="1" applyFont="1" applyFill="1" applyAlignment="1">
      <alignment horizontal="center" wrapText="1"/>
    </xf>
    <xf numFmtId="0" fontId="11" fillId="2" borderId="0" xfId="2" applyFont="1" applyFill="1" applyAlignment="1">
      <alignment horizontal="center" wrapText="1"/>
    </xf>
    <xf numFmtId="9" fontId="5" fillId="2" borderId="0" xfId="2" applyNumberFormat="1" applyFont="1" applyFill="1"/>
    <xf numFmtId="0" fontId="6" fillId="2" borderId="0" xfId="2" applyFill="1"/>
    <xf numFmtId="0" fontId="5" fillId="2" borderId="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0" fillId="2" borderId="12" xfId="0" applyFill="1" applyBorder="1"/>
    <xf numFmtId="0" fontId="5" fillId="2" borderId="2" xfId="0" applyFont="1" applyFill="1" applyBorder="1" applyAlignment="1">
      <alignment vertical="center" wrapText="1"/>
    </xf>
    <xf numFmtId="0" fontId="5" fillId="2" borderId="12" xfId="2" applyFont="1" applyFill="1" applyBorder="1" applyAlignment="1" applyProtection="1">
      <alignment horizontal="left" vertical="center"/>
      <protection locked="0"/>
    </xf>
    <xf numFmtId="14" fontId="5" fillId="2" borderId="12" xfId="2" applyNumberFormat="1" applyFont="1" applyFill="1" applyBorder="1" applyAlignment="1" applyProtection="1">
      <alignment horizontal="left" vertical="center"/>
      <protection locked="0"/>
    </xf>
    <xf numFmtId="0" fontId="0" fillId="2" borderId="0" xfId="2" applyFont="1" applyFill="1" applyAlignment="1">
      <alignment horizontal="center" vertical="center"/>
    </xf>
    <xf numFmtId="0" fontId="0" fillId="2" borderId="12" xfId="2" applyFont="1" applyFill="1" applyBorder="1"/>
    <xf numFmtId="0" fontId="0" fillId="0" borderId="3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4" fontId="0" fillId="2" borderId="12" xfId="0" applyNumberForma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2" fillId="3" borderId="12" xfId="2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 wrapText="1"/>
    </xf>
    <xf numFmtId="0" fontId="0" fillId="2" borderId="12" xfId="2" applyFont="1" applyFill="1" applyBorder="1" applyAlignment="1" applyProtection="1">
      <alignment horizontal="left" vertical="center" wrapText="1"/>
      <protection locked="0"/>
    </xf>
    <xf numFmtId="0" fontId="5" fillId="2" borderId="12" xfId="2" applyFont="1" applyFill="1" applyBorder="1" applyAlignment="1" applyProtection="1">
      <alignment horizontal="left" vertical="center" wrapText="1"/>
      <protection locked="0"/>
    </xf>
    <xf numFmtId="3" fontId="5" fillId="2" borderId="12" xfId="2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4" fontId="5" fillId="2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5" fillId="2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5" fillId="2" borderId="26" xfId="0" applyNumberFormat="1" applyFont="1" applyFill="1" applyBorder="1" applyAlignment="1" applyProtection="1">
      <alignment horizontal="left" vertical="center" wrapText="1" indent="2"/>
      <protection locked="0"/>
    </xf>
    <xf numFmtId="164" fontId="5" fillId="2" borderId="24" xfId="0" applyNumberFormat="1" applyFont="1" applyFill="1" applyBorder="1" applyAlignment="1">
      <alignment horizontal="left" vertical="center" wrapText="1" indent="2"/>
    </xf>
    <xf numFmtId="164" fontId="5" fillId="2" borderId="25" xfId="0" applyNumberFormat="1" applyFont="1" applyFill="1" applyBorder="1" applyAlignment="1">
      <alignment horizontal="left" vertical="center" wrapText="1" indent="2"/>
    </xf>
    <xf numFmtId="164" fontId="5" fillId="2" borderId="26" xfId="0" applyNumberFormat="1" applyFont="1" applyFill="1" applyBorder="1" applyAlignment="1">
      <alignment horizontal="left" vertical="center" wrapText="1" indent="2"/>
    </xf>
    <xf numFmtId="0" fontId="5" fillId="2" borderId="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4" fillId="2" borderId="33" xfId="1" applyFill="1" applyBorder="1" applyAlignment="1" applyProtection="1">
      <alignment horizontal="left" vertical="center" wrapText="1"/>
      <protection locked="0"/>
    </xf>
    <xf numFmtId="0" fontId="4" fillId="2" borderId="34" xfId="1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5" xfId="1" applyFill="1" applyBorder="1" applyAlignment="1" applyProtection="1">
      <alignment horizontal="center" vertical="center"/>
      <protection locked="0"/>
    </xf>
    <xf numFmtId="0" fontId="4" fillId="4" borderId="14" xfId="1" applyFill="1" applyBorder="1" applyAlignment="1" applyProtection="1">
      <alignment horizontal="center" vertical="center"/>
      <protection locked="0"/>
    </xf>
    <xf numFmtId="0" fontId="4" fillId="4" borderId="6" xfId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18" xfId="0" quotePrefix="1" applyFont="1" applyFill="1" applyBorder="1" applyAlignment="1" applyProtection="1">
      <alignment horizontal="left" vertical="center" wrapText="1"/>
      <protection locked="0"/>
    </xf>
    <xf numFmtId="0" fontId="5" fillId="2" borderId="19" xfId="0" quotePrefix="1" applyFont="1" applyFill="1" applyBorder="1" applyAlignment="1" applyProtection="1">
      <alignment horizontal="left" vertical="center" wrapText="1"/>
      <protection locked="0"/>
    </xf>
    <xf numFmtId="0" fontId="5" fillId="2" borderId="20" xfId="0" quotePrefix="1" applyFont="1" applyFill="1" applyBorder="1" applyAlignment="1" applyProtection="1">
      <alignment horizontal="left" vertical="center" wrapText="1"/>
      <protection locked="0"/>
    </xf>
    <xf numFmtId="49" fontId="5" fillId="2" borderId="18" xfId="0" quotePrefix="1" applyNumberFormat="1" applyFont="1" applyFill="1" applyBorder="1" applyAlignment="1" applyProtection="1">
      <alignment horizontal="left" vertical="center" wrapText="1"/>
      <protection locked="0"/>
    </xf>
    <xf numFmtId="49" fontId="5" fillId="2" borderId="19" xfId="0" quotePrefix="1" applyNumberFormat="1" applyFont="1" applyFill="1" applyBorder="1" applyAlignment="1" applyProtection="1">
      <alignment horizontal="left" vertical="center" wrapText="1"/>
      <protection locked="0"/>
    </xf>
    <xf numFmtId="49" fontId="5" fillId="2" borderId="20" xfId="0" quotePrefix="1" applyNumberFormat="1" applyFont="1" applyFill="1" applyBorder="1" applyAlignment="1" applyProtection="1">
      <alignment horizontal="left" vertical="center" wrapText="1"/>
      <protection locked="0"/>
    </xf>
    <xf numFmtId="0" fontId="5" fillId="2" borderId="21" xfId="1" quotePrefix="1" applyFont="1" applyFill="1" applyBorder="1" applyAlignment="1" applyProtection="1">
      <alignment horizontal="left" vertical="center" wrapText="1"/>
      <protection locked="0"/>
    </xf>
    <xf numFmtId="0" fontId="5" fillId="2" borderId="22" xfId="1" quotePrefix="1" applyFont="1" applyFill="1" applyBorder="1" applyAlignment="1" applyProtection="1">
      <alignment horizontal="left" vertical="center" wrapText="1"/>
      <protection locked="0"/>
    </xf>
    <xf numFmtId="0" fontId="5" fillId="2" borderId="23" xfId="1" quotePrefix="1" applyFont="1" applyFill="1" applyBorder="1" applyAlignment="1" applyProtection="1">
      <alignment horizontal="left" vertical="center" wrapText="1"/>
      <protection locked="0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</cellXfs>
  <cellStyles count="5">
    <cellStyle name="Hyperlink" xfId="1" builtinId="8"/>
    <cellStyle name="Hyperlink 2" xfId="4" xr:uid="{5F9D124E-590A-4D90-B0B4-DCCBA74D183C}"/>
    <cellStyle name="Procent 2" xfId="3" xr:uid="{300BD46E-6B6F-487B-BF30-AEDBBE34F9D7}"/>
    <cellStyle name="Standaard" xfId="0" builtinId="0"/>
    <cellStyle name="Standaard 2" xfId="2" xr:uid="{7F3D8776-722B-428C-824E-6F1A877463FB}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BEHEER!$B$13" noThreeD="1"/>
</file>

<file path=xl/ctrlProps/ctrlProp10.xml><?xml version="1.0" encoding="utf-8"?>
<formControlPr xmlns="http://schemas.microsoft.com/office/spreadsheetml/2009/9/main" objectType="CheckBox" fmlaLink="BEHEER!$C$16" noThreeD="1"/>
</file>

<file path=xl/ctrlProps/ctrlProp11.xml><?xml version="1.0" encoding="utf-8"?>
<formControlPr xmlns="http://schemas.microsoft.com/office/spreadsheetml/2009/9/main" objectType="CheckBox" fmlaLink="BEHEER!$B$17" noThreeD="1"/>
</file>

<file path=xl/ctrlProps/ctrlProp12.xml><?xml version="1.0" encoding="utf-8"?>
<formControlPr xmlns="http://schemas.microsoft.com/office/spreadsheetml/2009/9/main" objectType="CheckBox" fmlaLink="BEHEER!$C$17" noThreeD="1"/>
</file>

<file path=xl/ctrlProps/ctrlProp13.xml><?xml version="1.0" encoding="utf-8"?>
<formControlPr xmlns="http://schemas.microsoft.com/office/spreadsheetml/2009/9/main" objectType="CheckBox" fmlaLink="BEHEER!$B$18" noThreeD="1"/>
</file>

<file path=xl/ctrlProps/ctrlProp14.xml><?xml version="1.0" encoding="utf-8"?>
<formControlPr xmlns="http://schemas.microsoft.com/office/spreadsheetml/2009/9/main" objectType="CheckBox" fmlaLink="BEHEER!$C$18" noThreeD="1"/>
</file>

<file path=xl/ctrlProps/ctrlProp15.xml><?xml version="1.0" encoding="utf-8"?>
<formControlPr xmlns="http://schemas.microsoft.com/office/spreadsheetml/2009/9/main" objectType="CheckBox" fmlaLink="BEHEER!$B$19" noThreeD="1"/>
</file>

<file path=xl/ctrlProps/ctrlProp16.xml><?xml version="1.0" encoding="utf-8"?>
<formControlPr xmlns="http://schemas.microsoft.com/office/spreadsheetml/2009/9/main" objectType="CheckBox" fmlaLink="BEHEER!$C$19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fmlaLink="BEHEER!$B$22" noThreeD="1"/>
</file>

<file path=xl/ctrlProps/ctrlProp2.xml><?xml version="1.0" encoding="utf-8"?>
<formControlPr xmlns="http://schemas.microsoft.com/office/spreadsheetml/2009/9/main" objectType="CheckBox" fmlaLink="BEHEER!$C$13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fmlaLink="BEHEER!$B$21" noThreeD="1"/>
</file>

<file path=xl/ctrlProps/ctrlProp3.xml><?xml version="1.0" encoding="utf-8"?>
<formControlPr xmlns="http://schemas.microsoft.com/office/spreadsheetml/2009/9/main" objectType="CheckBox" fmlaLink="BEHEER!$B$14" noThreeD="1"/>
</file>

<file path=xl/ctrlProps/ctrlProp4.xml><?xml version="1.0" encoding="utf-8"?>
<formControlPr xmlns="http://schemas.microsoft.com/office/spreadsheetml/2009/9/main" objectType="CheckBox" fmlaLink="BEHEER!$C$14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fmlaLink="BEHEER!$B$23" noThreeD="1"/>
</file>

<file path=xl/ctrlProps/ctrlProp8.xml><?xml version="1.0" encoding="utf-8"?>
<formControlPr xmlns="http://schemas.microsoft.com/office/spreadsheetml/2009/9/main" objectType="CheckBox" fmlaLink="BEHEER!$B$24" noThreeD="1"/>
</file>

<file path=xl/ctrlProps/ctrlProp9.xml><?xml version="1.0" encoding="utf-8"?>
<formControlPr xmlns="http://schemas.microsoft.com/office/spreadsheetml/2009/9/main" objectType="CheckBox" fmlaLink="BEHEER!$B$16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47625</xdr:rowOff>
        </xdr:from>
        <xdr:to>
          <xdr:col>3</xdr:col>
          <xdr:colOff>1009650</xdr:colOff>
          <xdr:row>10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10</xdr:row>
          <xdr:rowOff>47625</xdr:rowOff>
        </xdr:from>
        <xdr:to>
          <xdr:col>3</xdr:col>
          <xdr:colOff>1571625</xdr:colOff>
          <xdr:row>10</xdr:row>
          <xdr:rowOff>257175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38100</xdr:rowOff>
        </xdr:from>
        <xdr:to>
          <xdr:col>3</xdr:col>
          <xdr:colOff>428625</xdr:colOff>
          <xdr:row>11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11</xdr:row>
          <xdr:rowOff>57150</xdr:rowOff>
        </xdr:from>
        <xdr:to>
          <xdr:col>3</xdr:col>
          <xdr:colOff>1571625</xdr:colOff>
          <xdr:row>11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3</xdr:col>
          <xdr:colOff>342900</xdr:colOff>
          <xdr:row>23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3</xdr:col>
          <xdr:colOff>342900</xdr:colOff>
          <xdr:row>23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0</xdr:rowOff>
        </xdr:from>
        <xdr:to>
          <xdr:col>3</xdr:col>
          <xdr:colOff>342900</xdr:colOff>
          <xdr:row>23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419100</xdr:rowOff>
        </xdr:from>
        <xdr:to>
          <xdr:col>3</xdr:col>
          <xdr:colOff>342900</xdr:colOff>
          <xdr:row>24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38100</xdr:rowOff>
        </xdr:from>
        <xdr:to>
          <xdr:col>3</xdr:col>
          <xdr:colOff>428625</xdr:colOff>
          <xdr:row>15</xdr:row>
          <xdr:rowOff>266700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15</xdr:row>
          <xdr:rowOff>57150</xdr:rowOff>
        </xdr:from>
        <xdr:to>
          <xdr:col>3</xdr:col>
          <xdr:colOff>1571625</xdr:colOff>
          <xdr:row>15</xdr:row>
          <xdr:rowOff>266700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38100</xdr:rowOff>
        </xdr:from>
        <xdr:to>
          <xdr:col>3</xdr:col>
          <xdr:colOff>428625</xdr:colOff>
          <xdr:row>16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16</xdr:row>
          <xdr:rowOff>57150</xdr:rowOff>
        </xdr:from>
        <xdr:to>
          <xdr:col>3</xdr:col>
          <xdr:colOff>1571625</xdr:colOff>
          <xdr:row>16</xdr:row>
          <xdr:rowOff>266700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38100</xdr:rowOff>
        </xdr:from>
        <xdr:to>
          <xdr:col>3</xdr:col>
          <xdr:colOff>428625</xdr:colOff>
          <xdr:row>17</xdr:row>
          <xdr:rowOff>266700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17</xdr:row>
          <xdr:rowOff>57150</xdr:rowOff>
        </xdr:from>
        <xdr:to>
          <xdr:col>3</xdr:col>
          <xdr:colOff>1571625</xdr:colOff>
          <xdr:row>17</xdr:row>
          <xdr:rowOff>266700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38100</xdr:rowOff>
        </xdr:from>
        <xdr:to>
          <xdr:col>3</xdr:col>
          <xdr:colOff>428625</xdr:colOff>
          <xdr:row>18</xdr:row>
          <xdr:rowOff>266700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18</xdr:row>
          <xdr:rowOff>57150</xdr:rowOff>
        </xdr:from>
        <xdr:to>
          <xdr:col>3</xdr:col>
          <xdr:colOff>1571625</xdr:colOff>
          <xdr:row>18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0</xdr:rowOff>
        </xdr:from>
        <xdr:to>
          <xdr:col>3</xdr:col>
          <xdr:colOff>342900</xdr:colOff>
          <xdr:row>22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0</xdr:rowOff>
        </xdr:from>
        <xdr:to>
          <xdr:col>3</xdr:col>
          <xdr:colOff>342900</xdr:colOff>
          <xdr:row>22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0</xdr:rowOff>
        </xdr:from>
        <xdr:to>
          <xdr:col>3</xdr:col>
          <xdr:colOff>342900</xdr:colOff>
          <xdr:row>22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0</xdr:rowOff>
        </xdr:from>
        <xdr:to>
          <xdr:col>3</xdr:col>
          <xdr:colOff>342900</xdr:colOff>
          <xdr:row>21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0</xdr:rowOff>
        </xdr:from>
        <xdr:to>
          <xdr:col>3</xdr:col>
          <xdr:colOff>342900</xdr:colOff>
          <xdr:row>21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0</xdr:rowOff>
        </xdr:from>
        <xdr:to>
          <xdr:col>3</xdr:col>
          <xdr:colOff>342900</xdr:colOff>
          <xdr:row>21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eamHav1k/Gedeelde%20documenten/HA/2024/Overeenkomst/Formulieren/Excel%20xlsm%20(macro)/Prestatie%20Ouderenzorg%20aanvraag%20en%20wijzigingsformulier%202021%20(versie%202021.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ANVRAAG"/>
      <sheetName val="DEELNEMERSLIJST"/>
      <sheetName val="BEHEER"/>
    </sheetNames>
    <sheetDataSet>
      <sheetData sheetId="0">
        <row r="3">
          <cell r="C3" t="str">
            <v>nieuwe aanvraag Ouderenzorg 2021</v>
          </cell>
        </row>
      </sheetData>
      <sheetData sheetId="1">
        <row r="1">
          <cell r="A1" t="str">
            <v>Praktijk AGB</v>
          </cell>
        </row>
      </sheetData>
      <sheetData sheetId="2">
        <row r="1">
          <cell r="B1" t="str">
            <v>Ouderenzorg</v>
          </cell>
        </row>
        <row r="2">
          <cell r="B2">
            <v>2021</v>
          </cell>
        </row>
        <row r="3">
          <cell r="B3" t="str">
            <v>2021.1</v>
          </cell>
        </row>
        <row r="62">
          <cell r="B6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mailto:zorginkoophuisartsenzorg@cz.nl?subject=Aanvraag%20Ouderenzorg%20Transmuraal%202021-2022%20AGB-code:%20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http://www.cz.nl/prestaties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660A-6CF7-4A8D-8ECA-206BB624F0C6}">
  <dimension ref="A1:D26"/>
  <sheetViews>
    <sheetView tabSelected="1" workbookViewId="0">
      <selection activeCell="B3" sqref="B3:D3"/>
    </sheetView>
  </sheetViews>
  <sheetFormatPr defaultRowHeight="25.5" customHeight="1" x14ac:dyDescent="0.2"/>
  <cols>
    <col min="1" max="1" width="44" style="18" bestFit="1" customWidth="1"/>
    <col min="2" max="2" width="11.7109375" style="18" customWidth="1"/>
    <col min="3" max="3" width="15.7109375" style="18" customWidth="1"/>
    <col min="4" max="4" width="32.7109375" style="18" customWidth="1"/>
    <col min="5" max="16384" width="9.140625" style="19"/>
  </cols>
  <sheetData>
    <row r="1" spans="1:4" ht="25.5" customHeight="1" x14ac:dyDescent="0.2">
      <c r="A1" s="41" t="str">
        <f>CONCATENATE("Aanvraagformulier prestatie ",prestatie," ",jaarT)</f>
        <v>Aanvraagformulier prestatie Ouderenzorg Transmuraal 2024-2025</v>
      </c>
      <c r="B1" s="41"/>
      <c r="C1" s="41"/>
      <c r="D1" s="41"/>
    </row>
    <row r="2" spans="1:4" ht="25.5" customHeight="1" thickBot="1" x14ac:dyDescent="0.25">
      <c r="A2" s="42" t="str">
        <f>CONCATENATE("Vul de gele cellen in.
(Gebruik uitsluitend de versie die op moment van verzending op de website staat.)")</f>
        <v>Vul de gele cellen in.
(Gebruik uitsluitend de versie die op moment van verzending op de website staat.)</v>
      </c>
      <c r="B2" s="42"/>
      <c r="C2" s="42"/>
      <c r="D2" s="42"/>
    </row>
    <row r="3" spans="1:4" ht="25.5" customHeight="1" x14ac:dyDescent="0.2">
      <c r="A3" s="13" t="s">
        <v>37</v>
      </c>
      <c r="B3" s="43"/>
      <c r="C3" s="44"/>
      <c r="D3" s="45"/>
    </row>
    <row r="4" spans="1:4" ht="25.5" customHeight="1" x14ac:dyDescent="0.2">
      <c r="A4" s="14" t="s">
        <v>38</v>
      </c>
      <c r="B4" s="46" t="str">
        <f>BEHEER!C33</f>
        <v/>
      </c>
      <c r="C4" s="47"/>
      <c r="D4" s="48"/>
    </row>
    <row r="5" spans="1:4" ht="25.5" customHeight="1" x14ac:dyDescent="0.2">
      <c r="A5" s="15" t="s">
        <v>68</v>
      </c>
      <c r="B5" s="65"/>
      <c r="C5" s="66"/>
      <c r="D5" s="67"/>
    </row>
    <row r="6" spans="1:4" ht="25.5" customHeight="1" x14ac:dyDescent="0.2">
      <c r="A6" s="16" t="s">
        <v>39</v>
      </c>
      <c r="B6" s="68"/>
      <c r="C6" s="69"/>
      <c r="D6" s="70"/>
    </row>
    <row r="7" spans="1:4" ht="25.5" customHeight="1" x14ac:dyDescent="0.2">
      <c r="A7" s="16" t="s">
        <v>40</v>
      </c>
      <c r="B7" s="71"/>
      <c r="C7" s="72"/>
      <c r="D7" s="73"/>
    </row>
    <row r="8" spans="1:4" ht="25.5" customHeight="1" x14ac:dyDescent="0.2">
      <c r="A8" s="16" t="s">
        <v>41</v>
      </c>
      <c r="B8" s="74"/>
      <c r="C8" s="75"/>
      <c r="D8" s="76"/>
    </row>
    <row r="9" spans="1:4" ht="25.5" customHeight="1" thickBot="1" x14ac:dyDescent="0.25">
      <c r="A9" s="17" t="s">
        <v>42</v>
      </c>
      <c r="B9" s="77"/>
      <c r="C9" s="78"/>
      <c r="D9" s="79"/>
    </row>
    <row r="10" spans="1:4" ht="25.5" customHeight="1" thickBot="1" x14ac:dyDescent="0.25">
      <c r="A10" s="80" t="s">
        <v>46</v>
      </c>
      <c r="B10" s="81"/>
      <c r="C10" s="81"/>
      <c r="D10" s="82"/>
    </row>
    <row r="11" spans="1:4" ht="25.5" customHeight="1" x14ac:dyDescent="0.2">
      <c r="A11" s="83" t="s">
        <v>53</v>
      </c>
      <c r="B11" s="83"/>
      <c r="C11" s="83"/>
      <c r="D11" s="32"/>
    </row>
    <row r="12" spans="1:4" ht="25.5" customHeight="1" x14ac:dyDescent="0.2">
      <c r="A12" s="51" t="s">
        <v>50</v>
      </c>
      <c r="B12" s="51"/>
      <c r="C12" s="51"/>
      <c r="D12" s="33"/>
    </row>
    <row r="13" spans="1:4" ht="25.5" customHeight="1" x14ac:dyDescent="0.2">
      <c r="A13" s="51" t="s">
        <v>0</v>
      </c>
      <c r="B13" s="51"/>
      <c r="C13" s="51"/>
      <c r="D13" s="34"/>
    </row>
    <row r="14" spans="1:4" ht="25.5" customHeight="1" x14ac:dyDescent="0.2">
      <c r="A14" s="51" t="s">
        <v>1</v>
      </c>
      <c r="B14" s="51"/>
      <c r="C14" s="51"/>
      <c r="D14" s="35"/>
    </row>
    <row r="15" spans="1:4" ht="25.5" customHeight="1" x14ac:dyDescent="0.2">
      <c r="A15" s="51" t="s">
        <v>2</v>
      </c>
      <c r="B15" s="51"/>
      <c r="C15" s="51"/>
      <c r="D15" s="35"/>
    </row>
    <row r="16" spans="1:4" ht="25.5" customHeight="1" x14ac:dyDescent="0.2">
      <c r="A16" s="51" t="s">
        <v>49</v>
      </c>
      <c r="B16" s="51"/>
      <c r="C16" s="51"/>
      <c r="D16" s="26"/>
    </row>
    <row r="17" spans="1:4" ht="25.5" customHeight="1" x14ac:dyDescent="0.2">
      <c r="A17" s="51" t="s">
        <v>3</v>
      </c>
      <c r="B17" s="51"/>
      <c r="C17" s="51"/>
      <c r="D17" s="26"/>
    </row>
    <row r="18" spans="1:4" ht="25.5" customHeight="1" x14ac:dyDescent="0.2">
      <c r="A18" s="51" t="s">
        <v>4</v>
      </c>
      <c r="B18" s="51"/>
      <c r="C18" s="51"/>
      <c r="D18" s="26"/>
    </row>
    <row r="19" spans="1:4" ht="25.5" customHeight="1" thickBot="1" x14ac:dyDescent="0.25">
      <c r="A19" s="51" t="s">
        <v>5</v>
      </c>
      <c r="B19" s="51"/>
      <c r="C19" s="51"/>
      <c r="D19" s="26"/>
    </row>
    <row r="20" spans="1:4" ht="37.35" customHeight="1" thickBot="1" x14ac:dyDescent="0.25">
      <c r="A20" s="52" t="s">
        <v>6</v>
      </c>
      <c r="B20" s="53"/>
      <c r="C20" s="53"/>
      <c r="D20" s="54"/>
    </row>
    <row r="21" spans="1:4" ht="25.5" customHeight="1" x14ac:dyDescent="0.2">
      <c r="A21" s="55" t="s">
        <v>51</v>
      </c>
      <c r="B21" s="56"/>
      <c r="C21" s="56"/>
      <c r="D21" s="27" t="str">
        <f>CONCATENATE("      ","JA")</f>
        <v xml:space="preserve">      JA</v>
      </c>
    </row>
    <row r="22" spans="1:4" ht="25.5" customHeight="1" x14ac:dyDescent="0.2">
      <c r="A22" s="49" t="s">
        <v>52</v>
      </c>
      <c r="B22" s="50"/>
      <c r="C22" s="50"/>
      <c r="D22" s="24" t="str">
        <f>CONCATENATE("      ","JA")</f>
        <v xml:space="preserve">      JA</v>
      </c>
    </row>
    <row r="23" spans="1:4" ht="25.5" customHeight="1" x14ac:dyDescent="0.2">
      <c r="A23" s="49" t="s">
        <v>47</v>
      </c>
      <c r="B23" s="50"/>
      <c r="C23" s="50"/>
      <c r="D23" s="24" t="str">
        <f>CONCATENATE("      ","JA")</f>
        <v xml:space="preserve">      JA</v>
      </c>
    </row>
    <row r="24" spans="1:4" ht="25.5" customHeight="1" thickBot="1" x14ac:dyDescent="0.25">
      <c r="A24" s="57" t="s">
        <v>69</v>
      </c>
      <c r="B24" s="58"/>
      <c r="C24" s="58"/>
      <c r="D24" s="25" t="str">
        <f>CONCATENATE("      ","JA")</f>
        <v xml:space="preserve">      JA</v>
      </c>
    </row>
    <row r="25" spans="1:4" ht="25.5" customHeight="1" x14ac:dyDescent="0.2">
      <c r="A25" s="59" t="s">
        <v>70</v>
      </c>
      <c r="B25" s="60"/>
      <c r="C25" s="60"/>
      <c r="D25" s="61"/>
    </row>
    <row r="26" spans="1:4" ht="25.5" customHeight="1" thickBot="1" x14ac:dyDescent="0.25">
      <c r="A26" s="62" t="s">
        <v>48</v>
      </c>
      <c r="B26" s="63"/>
      <c r="C26" s="63"/>
      <c r="D26" s="64"/>
    </row>
  </sheetData>
  <sheetProtection algorithmName="SHA-512" hashValue="4lErmBikgUwBsHf+ozU1/AgNhNQPQbXPHZeF+2NC310sLkk8HFNTlb+cULaIYH73Ld/31ZzEVuUWS18bq1BPcA==" saltValue="9GvOp5Nq7bJuUJtazrA84w==" spinCount="100000" sheet="1" objects="1" scenarios="1" selectLockedCells="1"/>
  <mergeCells count="26">
    <mergeCell ref="A24:C24"/>
    <mergeCell ref="A25:D25"/>
    <mergeCell ref="A26:D26"/>
    <mergeCell ref="B5:D5"/>
    <mergeCell ref="B6:D6"/>
    <mergeCell ref="B7:D7"/>
    <mergeCell ref="B8:D8"/>
    <mergeCell ref="B9:D9"/>
    <mergeCell ref="A10:D10"/>
    <mergeCell ref="A11:C11"/>
    <mergeCell ref="A12:C12"/>
    <mergeCell ref="A13:C13"/>
    <mergeCell ref="A14:C14"/>
    <mergeCell ref="A15:C15"/>
    <mergeCell ref="A22:C22"/>
    <mergeCell ref="A16:C16"/>
    <mergeCell ref="A1:D1"/>
    <mergeCell ref="A2:D2"/>
    <mergeCell ref="B3:D3"/>
    <mergeCell ref="B4:D4"/>
    <mergeCell ref="A23:C23"/>
    <mergeCell ref="A17:C17"/>
    <mergeCell ref="A18:C18"/>
    <mergeCell ref="A19:C19"/>
    <mergeCell ref="A20:D20"/>
    <mergeCell ref="A21:C21"/>
  </mergeCells>
  <conditionalFormatting sqref="B3:D3">
    <cfRule type="containsBlanks" dxfId="10" priority="26">
      <formula>LEN(TRIM(B3))=0</formula>
    </cfRule>
  </conditionalFormatting>
  <conditionalFormatting sqref="B5:D9">
    <cfRule type="expression" dxfId="9" priority="12">
      <formula>AND(LEN(B5)&gt;0,LEN(B5)&lt;3)</formula>
    </cfRule>
    <cfRule type="containsBlanks" dxfId="8" priority="16">
      <formula>LEN(TRIM(B5))=0</formula>
    </cfRule>
  </conditionalFormatting>
  <conditionalFormatting sqref="D13:D15">
    <cfRule type="containsBlanks" dxfId="3" priority="11">
      <formula>LEN(TRIM(D13))=0</formula>
    </cfRule>
  </conditionalFormatting>
  <dataValidations count="1">
    <dataValidation type="date" operator="greaterThan" allowBlank="1" showInputMessage="1" showErrorMessage="1" sqref="D13" xr:uid="{556C4973-3414-4715-92D8-F738851A4812}">
      <formula1>1</formula1>
    </dataValidation>
  </dataValidations>
  <hyperlinks>
    <hyperlink ref="A24:C24" r:id="rId1" display="De aanvrager heeft kennis genomen van de voorwaarden." xr:uid="{E0BD09D5-1B8C-46A1-B04E-A0E88DE13DDB}"/>
    <hyperlink ref="A26" r:id="rId2" xr:uid="{E5F7ADE7-0245-4451-8FC7-8DFBB0370FBD}"/>
  </hyperlinks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47625</xdr:rowOff>
                  </from>
                  <to>
                    <xdr:col>3</xdr:col>
                    <xdr:colOff>1009650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3</xdr:col>
                    <xdr:colOff>571500</xdr:colOff>
                    <xdr:row>10</xdr:row>
                    <xdr:rowOff>47625</xdr:rowOff>
                  </from>
                  <to>
                    <xdr:col>3</xdr:col>
                    <xdr:colOff>1571625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38100</xdr:rowOff>
                  </from>
                  <to>
                    <xdr:col>3</xdr:col>
                    <xdr:colOff>428625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3</xdr:col>
                    <xdr:colOff>571500</xdr:colOff>
                    <xdr:row>11</xdr:row>
                    <xdr:rowOff>57150</xdr:rowOff>
                  </from>
                  <to>
                    <xdr:col>3</xdr:col>
                    <xdr:colOff>1571625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0</xdr:rowOff>
                  </from>
                  <to>
                    <xdr:col>3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419100</xdr:rowOff>
                  </from>
                  <to>
                    <xdr:col>3</xdr:col>
                    <xdr:colOff>342900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38100</xdr:rowOff>
                  </from>
                  <to>
                    <xdr:col>3</xdr:col>
                    <xdr:colOff>428625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>
                  <from>
                    <xdr:col>3</xdr:col>
                    <xdr:colOff>571500</xdr:colOff>
                    <xdr:row>15</xdr:row>
                    <xdr:rowOff>57150</xdr:rowOff>
                  </from>
                  <to>
                    <xdr:col>3</xdr:col>
                    <xdr:colOff>1571625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38100</xdr:rowOff>
                  </from>
                  <to>
                    <xdr:col>3</xdr:col>
                    <xdr:colOff>428625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>
                  <from>
                    <xdr:col>3</xdr:col>
                    <xdr:colOff>571500</xdr:colOff>
                    <xdr:row>16</xdr:row>
                    <xdr:rowOff>57150</xdr:rowOff>
                  </from>
                  <to>
                    <xdr:col>3</xdr:col>
                    <xdr:colOff>1571625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38100</xdr:rowOff>
                  </from>
                  <to>
                    <xdr:col>3</xdr:col>
                    <xdr:colOff>428625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>
                  <from>
                    <xdr:col>3</xdr:col>
                    <xdr:colOff>571500</xdr:colOff>
                    <xdr:row>17</xdr:row>
                    <xdr:rowOff>57150</xdr:rowOff>
                  </from>
                  <to>
                    <xdr:col>3</xdr:col>
                    <xdr:colOff>1571625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18</xdr:row>
                    <xdr:rowOff>38100</xdr:rowOff>
                  </from>
                  <to>
                    <xdr:col>3</xdr:col>
                    <xdr:colOff>428625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>
                  <from>
                    <xdr:col>3</xdr:col>
                    <xdr:colOff>571500</xdr:colOff>
                    <xdr:row>18</xdr:row>
                    <xdr:rowOff>57150</xdr:rowOff>
                  </from>
                  <to>
                    <xdr:col>3</xdr:col>
                    <xdr:colOff>1571625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3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3" name="Check Box 2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3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4" name="Check Box 23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3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5" name="Check Box 24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3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6" name="Check Box 25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3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7" name="Check Box 2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3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E6F06304-57F6-47EB-B246-D2FAA3692F3D}">
            <xm:f>NOT(BEHEER!$B$11)</xm:f>
            <x14:dxf>
              <fill>
                <patternFill>
                  <bgColor rgb="FFFFFF99"/>
                </patternFill>
              </fill>
            </x14:dxf>
          </x14:cfRule>
          <xm:sqref>A10:D10</xm:sqref>
        </x14:conditionalFormatting>
        <x14:conditionalFormatting xmlns:xm="http://schemas.microsoft.com/office/excel/2006/main">
          <x14:cfRule type="expression" priority="9" id="{5A729900-DAA8-496E-904C-BAD832B514BF}">
            <xm:f>BEHEER!$C$13</xm:f>
            <x14:dxf>
              <fill>
                <patternFill>
                  <bgColor rgb="FFFF5050"/>
                </patternFill>
              </fill>
            </x14:dxf>
          </x14:cfRule>
          <x14:cfRule type="expression" priority="10" id="{4BCF878A-C6E7-4D02-92F9-9E5B560927BC}">
            <xm:f>AND(NOT(BEHEER!$B$13),NOT(BEHEER!$C$13))</xm:f>
            <x14:dxf>
              <fill>
                <patternFill>
                  <bgColor rgb="FFFFFF99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7" id="{7837CD4E-4507-4B73-9679-642D223A50FB}">
            <xm:f>BEHEER!$C$14</xm:f>
            <x14:dxf>
              <fill>
                <patternFill>
                  <bgColor rgb="FFFF5050"/>
                </patternFill>
              </fill>
            </x14:dxf>
          </x14:cfRule>
          <x14:cfRule type="expression" priority="8" id="{6EFCFCAB-C26A-49E2-BFE2-66F0333661B4}">
            <xm:f>AND(NOT(BEHEER!$B$14),NOT(BEHEER!$C$14))</xm:f>
            <x14:dxf>
              <fill>
                <patternFill>
                  <bgColor rgb="FFFFFF99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3" id="{81100CFE-8B1B-443F-BDD4-7B1FD2EB44B9}">
            <xm:f>AND(BEHEER!$B16,BEHEER!$C16)</xm:f>
            <x14:dxf>
              <fill>
                <patternFill>
                  <bgColor rgb="FFFF5050"/>
                </patternFill>
              </fill>
            </x14:dxf>
          </x14:cfRule>
          <x14:cfRule type="expression" priority="4" id="{DB3A5A6C-B60D-44CE-8B3C-C31ACFF5FAF3}">
            <xm:f>AND(NOT(BEHEER!$B16),NOT(BEHEER!$C16))</xm:f>
            <x14:dxf>
              <fill>
                <patternFill>
                  <bgColor rgb="FFFFFF99"/>
                </patternFill>
              </fill>
            </x14:dxf>
          </x14:cfRule>
          <xm:sqref>D16:D19</xm:sqref>
        </x14:conditionalFormatting>
        <x14:conditionalFormatting xmlns:xm="http://schemas.microsoft.com/office/excel/2006/main">
          <x14:cfRule type="expression" priority="2" id="{C111CA3A-9CBF-45D2-A2EE-825082F83C6B}">
            <xm:f>NOT(BEHEER!$B21)</xm:f>
            <x14:dxf>
              <fill>
                <patternFill>
                  <bgColor rgb="FFFFFF99"/>
                </patternFill>
              </fill>
            </x14:dxf>
          </x14:cfRule>
          <xm:sqref>D21:D24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xr:uid="{096FAA09-20AB-4F69-BA7B-53469A3E0794}">
          <x14:formula1>
            <xm:f>BEHEER!B4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7DDA-01A4-4DA4-B4FF-706B3805889D}">
  <sheetPr codeName="Blad1"/>
  <dimension ref="A1:X101"/>
  <sheetViews>
    <sheetView workbookViewId="0">
      <selection activeCell="A2" sqref="A2"/>
    </sheetView>
  </sheetViews>
  <sheetFormatPr defaultColWidth="8.85546875" defaultRowHeight="15" x14ac:dyDescent="0.25"/>
  <cols>
    <col min="1" max="1" width="12.42578125" style="2" bestFit="1" customWidth="1"/>
    <col min="2" max="2" width="54.28515625" style="2" customWidth="1"/>
    <col min="3" max="3" width="14.85546875" style="2" bestFit="1" customWidth="1"/>
    <col min="4" max="4" width="15.7109375" style="2" customWidth="1"/>
    <col min="5" max="5" width="10" style="22" bestFit="1" customWidth="1"/>
    <col min="6" max="6" width="8.85546875" style="22"/>
    <col min="7" max="16384" width="8.85546875" style="23"/>
  </cols>
  <sheetData>
    <row r="1" spans="1:24" s="21" customFormat="1" ht="63.75" x14ac:dyDescent="0.25">
      <c r="A1" s="36" t="s">
        <v>43</v>
      </c>
      <c r="B1" s="37" t="s">
        <v>44</v>
      </c>
      <c r="C1" s="37" t="str">
        <f>CONCATENATE("Aantal ingeschreven patienten in de praktijk
",TEXT([1]BEHEER!B62,"d mmmm jjjj"))</f>
        <v xml:space="preserve">Aantal ingeschreven patienten in de praktijk
</v>
      </c>
      <c r="D1" s="37" t="str">
        <f>CONCATENATE("Aantal patienten 75+ in de praktijk
",TEXT([1]BEHEER!B62,"d mmmm jjjj"))</f>
        <v xml:space="preserve">Aantal patienten 75+ in de praktijk
</v>
      </c>
      <c r="E1" s="20"/>
      <c r="F1" s="20"/>
      <c r="W1" s="2"/>
      <c r="X1" s="2" t="s">
        <v>8</v>
      </c>
    </row>
    <row r="2" spans="1:24" x14ac:dyDescent="0.25">
      <c r="A2" s="38"/>
      <c r="B2" s="39"/>
      <c r="C2" s="40"/>
      <c r="D2" s="39"/>
      <c r="W2" s="2"/>
      <c r="X2" s="2"/>
    </row>
    <row r="3" spans="1:24" ht="15.75" customHeight="1" x14ac:dyDescent="0.25">
      <c r="A3" s="39"/>
      <c r="B3" s="39"/>
      <c r="C3" s="40"/>
      <c r="D3" s="39"/>
      <c r="W3" s="2"/>
      <c r="X3" s="2" t="s">
        <v>45</v>
      </c>
    </row>
    <row r="4" spans="1:24" x14ac:dyDescent="0.25">
      <c r="A4" s="39"/>
      <c r="B4" s="39"/>
      <c r="C4" s="40"/>
      <c r="D4" s="39"/>
    </row>
    <row r="5" spans="1:24" x14ac:dyDescent="0.25">
      <c r="A5" s="39"/>
      <c r="B5" s="39"/>
      <c r="C5" s="40"/>
      <c r="D5" s="39"/>
    </row>
    <row r="6" spans="1:24" x14ac:dyDescent="0.25">
      <c r="A6" s="39"/>
      <c r="B6" s="39"/>
      <c r="C6" s="40"/>
      <c r="D6" s="39"/>
    </row>
    <row r="7" spans="1:24" x14ac:dyDescent="0.25">
      <c r="A7" s="39"/>
      <c r="B7" s="39"/>
      <c r="C7" s="40"/>
      <c r="D7" s="39"/>
    </row>
    <row r="8" spans="1:24" x14ac:dyDescent="0.25">
      <c r="A8" s="39"/>
      <c r="B8" s="39"/>
      <c r="C8" s="40"/>
      <c r="D8" s="39"/>
    </row>
    <row r="9" spans="1:24" x14ac:dyDescent="0.25">
      <c r="A9" s="39"/>
      <c r="B9" s="39"/>
      <c r="C9" s="40"/>
      <c r="D9" s="39"/>
    </row>
    <row r="10" spans="1:24" x14ac:dyDescent="0.25">
      <c r="A10" s="39"/>
      <c r="B10" s="39"/>
      <c r="C10" s="40"/>
      <c r="D10" s="39"/>
    </row>
    <row r="11" spans="1:24" x14ac:dyDescent="0.25">
      <c r="A11" s="39"/>
      <c r="B11" s="39"/>
      <c r="C11" s="40"/>
      <c r="D11" s="39"/>
    </row>
    <row r="12" spans="1:24" ht="15" customHeight="1" x14ac:dyDescent="0.25">
      <c r="A12" s="39"/>
      <c r="B12" s="39"/>
      <c r="C12" s="40"/>
      <c r="D12" s="39"/>
    </row>
    <row r="13" spans="1:24" x14ac:dyDescent="0.25">
      <c r="A13" s="39"/>
      <c r="B13" s="39"/>
      <c r="C13" s="40"/>
      <c r="D13" s="39"/>
    </row>
    <row r="14" spans="1:24" x14ac:dyDescent="0.25">
      <c r="A14" s="39"/>
      <c r="B14" s="39"/>
      <c r="C14" s="40"/>
      <c r="D14" s="39"/>
    </row>
    <row r="15" spans="1:24" x14ac:dyDescent="0.25">
      <c r="A15" s="39"/>
      <c r="B15" s="39"/>
      <c r="C15" s="40"/>
      <c r="D15" s="39"/>
    </row>
    <row r="16" spans="1:24" x14ac:dyDescent="0.25">
      <c r="A16" s="39"/>
      <c r="B16" s="39"/>
      <c r="C16" s="40"/>
      <c r="D16" s="39"/>
    </row>
    <row r="17" spans="1:4" x14ac:dyDescent="0.25">
      <c r="A17" s="39"/>
      <c r="B17" s="39"/>
      <c r="C17" s="40"/>
      <c r="D17" s="39"/>
    </row>
    <row r="18" spans="1:4" x14ac:dyDescent="0.25">
      <c r="A18" s="39"/>
      <c r="B18" s="39"/>
      <c r="C18" s="40"/>
      <c r="D18" s="39"/>
    </row>
    <row r="19" spans="1:4" x14ac:dyDescent="0.25">
      <c r="A19" s="39"/>
      <c r="B19" s="39"/>
      <c r="C19" s="40"/>
      <c r="D19" s="39"/>
    </row>
    <row r="20" spans="1:4" x14ac:dyDescent="0.25">
      <c r="A20" s="39"/>
      <c r="B20" s="39"/>
      <c r="C20" s="40"/>
      <c r="D20" s="39"/>
    </row>
    <row r="21" spans="1:4" x14ac:dyDescent="0.25">
      <c r="A21" s="39"/>
      <c r="B21" s="39"/>
      <c r="C21" s="40"/>
      <c r="D21" s="39"/>
    </row>
    <row r="22" spans="1:4" x14ac:dyDescent="0.25">
      <c r="A22" s="39"/>
      <c r="B22" s="39"/>
      <c r="C22" s="40"/>
      <c r="D22" s="39"/>
    </row>
    <row r="23" spans="1:4" x14ac:dyDescent="0.25">
      <c r="A23" s="39"/>
      <c r="B23" s="39"/>
      <c r="C23" s="40"/>
      <c r="D23" s="39"/>
    </row>
    <row r="24" spans="1:4" x14ac:dyDescent="0.25">
      <c r="A24" s="39"/>
      <c r="B24" s="39"/>
      <c r="C24" s="40"/>
      <c r="D24" s="39"/>
    </row>
    <row r="25" spans="1:4" x14ac:dyDescent="0.25">
      <c r="A25" s="39"/>
      <c r="B25" s="39"/>
      <c r="C25" s="40"/>
      <c r="D25" s="39"/>
    </row>
    <row r="26" spans="1:4" x14ac:dyDescent="0.25">
      <c r="A26" s="39"/>
      <c r="B26" s="39"/>
      <c r="C26" s="40"/>
      <c r="D26" s="39"/>
    </row>
    <row r="27" spans="1:4" x14ac:dyDescent="0.25">
      <c r="A27" s="39"/>
      <c r="B27" s="39"/>
      <c r="C27" s="40"/>
      <c r="D27" s="39"/>
    </row>
    <row r="28" spans="1:4" x14ac:dyDescent="0.25">
      <c r="A28" s="39"/>
      <c r="B28" s="39"/>
      <c r="C28" s="40"/>
      <c r="D28" s="39"/>
    </row>
    <row r="29" spans="1:4" x14ac:dyDescent="0.25">
      <c r="A29" s="39"/>
      <c r="B29" s="39"/>
      <c r="C29" s="40"/>
      <c r="D29" s="40"/>
    </row>
    <row r="30" spans="1:4" x14ac:dyDescent="0.25">
      <c r="A30" s="39"/>
      <c r="B30" s="39"/>
      <c r="C30" s="40"/>
      <c r="D30" s="39"/>
    </row>
    <row r="31" spans="1:4" x14ac:dyDescent="0.25">
      <c r="A31" s="39"/>
      <c r="B31" s="39"/>
      <c r="C31" s="39"/>
      <c r="D31" s="39"/>
    </row>
    <row r="32" spans="1:4" x14ac:dyDescent="0.25">
      <c r="A32" s="39"/>
      <c r="B32" s="39"/>
      <c r="C32" s="39"/>
      <c r="D32" s="39"/>
    </row>
    <row r="33" spans="1:4" x14ac:dyDescent="0.25">
      <c r="A33" s="39"/>
      <c r="B33" s="39"/>
      <c r="C33" s="39"/>
      <c r="D33" s="39"/>
    </row>
    <row r="34" spans="1:4" x14ac:dyDescent="0.25">
      <c r="A34" s="39"/>
      <c r="B34" s="39"/>
      <c r="C34" s="39"/>
      <c r="D34" s="39"/>
    </row>
    <row r="35" spans="1:4" x14ac:dyDescent="0.25">
      <c r="A35" s="39"/>
      <c r="B35" s="39"/>
      <c r="C35" s="39"/>
      <c r="D35" s="39"/>
    </row>
    <row r="36" spans="1:4" x14ac:dyDescent="0.25">
      <c r="A36" s="39"/>
      <c r="B36" s="39"/>
      <c r="C36" s="39"/>
      <c r="D36" s="39"/>
    </row>
    <row r="37" spans="1:4" x14ac:dyDescent="0.25">
      <c r="A37" s="39"/>
      <c r="B37" s="39"/>
      <c r="C37" s="39"/>
      <c r="D37" s="39"/>
    </row>
    <row r="38" spans="1:4" x14ac:dyDescent="0.25">
      <c r="A38" s="39"/>
      <c r="B38" s="39"/>
      <c r="C38" s="39"/>
      <c r="D38" s="39"/>
    </row>
    <row r="39" spans="1:4" x14ac:dyDescent="0.25">
      <c r="A39" s="39"/>
      <c r="B39" s="39"/>
      <c r="C39" s="39"/>
      <c r="D39" s="39"/>
    </row>
    <row r="40" spans="1:4" x14ac:dyDescent="0.25">
      <c r="A40" s="39"/>
      <c r="B40" s="39"/>
      <c r="C40" s="39"/>
      <c r="D40" s="39"/>
    </row>
    <row r="41" spans="1:4" x14ac:dyDescent="0.25">
      <c r="A41" s="39"/>
      <c r="B41" s="39"/>
      <c r="C41" s="39"/>
      <c r="D41" s="39"/>
    </row>
    <row r="42" spans="1:4" x14ac:dyDescent="0.25">
      <c r="A42" s="39"/>
      <c r="B42" s="39"/>
      <c r="C42" s="39"/>
      <c r="D42" s="39"/>
    </row>
    <row r="43" spans="1:4" x14ac:dyDescent="0.25">
      <c r="A43" s="39"/>
      <c r="B43" s="39"/>
      <c r="C43" s="39"/>
      <c r="D43" s="39"/>
    </row>
    <row r="44" spans="1:4" x14ac:dyDescent="0.25">
      <c r="A44" s="39"/>
      <c r="B44" s="39"/>
      <c r="C44" s="39"/>
      <c r="D44" s="39"/>
    </row>
    <row r="45" spans="1:4" x14ac:dyDescent="0.25">
      <c r="A45" s="39"/>
      <c r="B45" s="39"/>
      <c r="C45" s="39"/>
      <c r="D45" s="39"/>
    </row>
    <row r="46" spans="1:4" x14ac:dyDescent="0.25">
      <c r="A46" s="39"/>
      <c r="B46" s="39"/>
      <c r="C46" s="39"/>
      <c r="D46" s="39"/>
    </row>
    <row r="47" spans="1:4" x14ac:dyDescent="0.25">
      <c r="A47" s="39"/>
      <c r="B47" s="39"/>
      <c r="C47" s="39"/>
      <c r="D47" s="39"/>
    </row>
    <row r="48" spans="1:4" x14ac:dyDescent="0.25">
      <c r="A48" s="39"/>
      <c r="B48" s="39"/>
      <c r="C48" s="39"/>
      <c r="D48" s="39"/>
    </row>
    <row r="49" spans="1:4" x14ac:dyDescent="0.25">
      <c r="A49" s="39"/>
      <c r="B49" s="39"/>
      <c r="C49" s="39"/>
      <c r="D49" s="39"/>
    </row>
    <row r="50" spans="1:4" x14ac:dyDescent="0.25">
      <c r="A50" s="39"/>
      <c r="B50" s="39"/>
      <c r="C50" s="39"/>
      <c r="D50" s="39"/>
    </row>
    <row r="51" spans="1:4" x14ac:dyDescent="0.25">
      <c r="A51" s="39"/>
      <c r="B51" s="39"/>
      <c r="C51" s="39"/>
      <c r="D51" s="39"/>
    </row>
    <row r="52" spans="1:4" x14ac:dyDescent="0.25">
      <c r="A52" s="39"/>
      <c r="B52" s="39"/>
      <c r="C52" s="39"/>
      <c r="D52" s="39"/>
    </row>
    <row r="53" spans="1:4" x14ac:dyDescent="0.25">
      <c r="A53" s="39"/>
      <c r="B53" s="39"/>
      <c r="C53" s="39"/>
      <c r="D53" s="39"/>
    </row>
    <row r="54" spans="1:4" x14ac:dyDescent="0.25">
      <c r="A54" s="39"/>
      <c r="B54" s="39"/>
      <c r="C54" s="39"/>
      <c r="D54" s="39"/>
    </row>
    <row r="55" spans="1:4" x14ac:dyDescent="0.25">
      <c r="A55" s="39"/>
      <c r="B55" s="39"/>
      <c r="C55" s="39"/>
      <c r="D55" s="39"/>
    </row>
    <row r="56" spans="1:4" x14ac:dyDescent="0.25">
      <c r="A56" s="39"/>
      <c r="B56" s="39"/>
      <c r="C56" s="39"/>
      <c r="D56" s="39"/>
    </row>
    <row r="57" spans="1:4" x14ac:dyDescent="0.25">
      <c r="A57" s="39"/>
      <c r="B57" s="39"/>
      <c r="C57" s="39"/>
      <c r="D57" s="39"/>
    </row>
    <row r="58" spans="1:4" x14ac:dyDescent="0.25">
      <c r="A58" s="39"/>
      <c r="B58" s="39"/>
      <c r="C58" s="39"/>
      <c r="D58" s="39"/>
    </row>
    <row r="59" spans="1:4" x14ac:dyDescent="0.25">
      <c r="A59" s="39"/>
      <c r="B59" s="39"/>
      <c r="C59" s="39"/>
      <c r="D59" s="39"/>
    </row>
    <row r="60" spans="1:4" x14ac:dyDescent="0.25">
      <c r="A60" s="39"/>
      <c r="B60" s="39"/>
      <c r="C60" s="39"/>
      <c r="D60" s="39"/>
    </row>
    <row r="61" spans="1:4" x14ac:dyDescent="0.25">
      <c r="A61" s="39"/>
      <c r="B61" s="39"/>
      <c r="C61" s="39"/>
      <c r="D61" s="39"/>
    </row>
    <row r="62" spans="1:4" x14ac:dyDescent="0.25">
      <c r="A62" s="39"/>
      <c r="B62" s="39"/>
      <c r="C62" s="39"/>
      <c r="D62" s="39"/>
    </row>
    <row r="63" spans="1:4" x14ac:dyDescent="0.25">
      <c r="A63" s="39"/>
      <c r="B63" s="39"/>
      <c r="C63" s="39"/>
      <c r="D63" s="39"/>
    </row>
    <row r="64" spans="1:4" x14ac:dyDescent="0.25">
      <c r="A64" s="39"/>
      <c r="B64" s="39"/>
      <c r="C64" s="39"/>
      <c r="D64" s="39"/>
    </row>
    <row r="65" spans="1:4" x14ac:dyDescent="0.25">
      <c r="A65" s="39"/>
      <c r="B65" s="39"/>
      <c r="C65" s="39"/>
      <c r="D65" s="39"/>
    </row>
    <row r="66" spans="1:4" x14ac:dyDescent="0.25">
      <c r="A66" s="39"/>
      <c r="B66" s="39"/>
      <c r="C66" s="39"/>
      <c r="D66" s="39"/>
    </row>
    <row r="67" spans="1:4" x14ac:dyDescent="0.25">
      <c r="A67" s="39"/>
      <c r="B67" s="39"/>
      <c r="C67" s="39"/>
      <c r="D67" s="39"/>
    </row>
    <row r="68" spans="1:4" x14ac:dyDescent="0.25">
      <c r="A68" s="39"/>
      <c r="B68" s="39"/>
      <c r="C68" s="39"/>
      <c r="D68" s="39"/>
    </row>
    <row r="69" spans="1:4" x14ac:dyDescent="0.25">
      <c r="A69" s="39"/>
      <c r="B69" s="39"/>
      <c r="C69" s="39"/>
      <c r="D69" s="39"/>
    </row>
    <row r="70" spans="1:4" x14ac:dyDescent="0.25">
      <c r="A70" s="39"/>
      <c r="B70" s="39"/>
      <c r="C70" s="39"/>
      <c r="D70" s="39"/>
    </row>
    <row r="71" spans="1:4" x14ac:dyDescent="0.25">
      <c r="A71" s="39"/>
      <c r="B71" s="39"/>
      <c r="C71" s="39"/>
      <c r="D71" s="39"/>
    </row>
    <row r="72" spans="1:4" x14ac:dyDescent="0.25">
      <c r="A72" s="39"/>
      <c r="B72" s="39"/>
      <c r="C72" s="39"/>
      <c r="D72" s="39"/>
    </row>
    <row r="73" spans="1:4" x14ac:dyDescent="0.25">
      <c r="A73" s="39"/>
      <c r="B73" s="39"/>
      <c r="C73" s="39"/>
      <c r="D73" s="39"/>
    </row>
    <row r="74" spans="1:4" x14ac:dyDescent="0.25">
      <c r="A74" s="39"/>
      <c r="B74" s="39"/>
      <c r="C74" s="39"/>
      <c r="D74" s="39"/>
    </row>
    <row r="75" spans="1:4" x14ac:dyDescent="0.25">
      <c r="A75" s="39"/>
      <c r="B75" s="39"/>
      <c r="C75" s="39"/>
      <c r="D75" s="39"/>
    </row>
    <row r="76" spans="1:4" x14ac:dyDescent="0.25">
      <c r="A76" s="39"/>
      <c r="B76" s="39"/>
      <c r="C76" s="39"/>
      <c r="D76" s="39"/>
    </row>
    <row r="77" spans="1:4" x14ac:dyDescent="0.25">
      <c r="A77" s="39"/>
      <c r="B77" s="39"/>
      <c r="C77" s="39"/>
      <c r="D77" s="39"/>
    </row>
    <row r="78" spans="1:4" x14ac:dyDescent="0.25">
      <c r="A78" s="39"/>
      <c r="B78" s="39"/>
      <c r="C78" s="39"/>
      <c r="D78" s="39"/>
    </row>
    <row r="79" spans="1:4" x14ac:dyDescent="0.25">
      <c r="A79" s="39"/>
      <c r="B79" s="39"/>
      <c r="C79" s="39"/>
      <c r="D79" s="39"/>
    </row>
    <row r="80" spans="1:4" x14ac:dyDescent="0.25">
      <c r="A80" s="39"/>
      <c r="B80" s="39"/>
      <c r="C80" s="39"/>
      <c r="D80" s="39"/>
    </row>
    <row r="81" spans="1:4" x14ac:dyDescent="0.25">
      <c r="A81" s="39"/>
      <c r="B81" s="39"/>
      <c r="C81" s="39"/>
      <c r="D81" s="39"/>
    </row>
    <row r="82" spans="1:4" x14ac:dyDescent="0.25">
      <c r="A82" s="39"/>
      <c r="B82" s="39"/>
      <c r="C82" s="39"/>
      <c r="D82" s="39"/>
    </row>
    <row r="83" spans="1:4" x14ac:dyDescent="0.25">
      <c r="A83" s="39"/>
      <c r="B83" s="39"/>
      <c r="C83" s="39"/>
      <c r="D83" s="39"/>
    </row>
    <row r="84" spans="1:4" x14ac:dyDescent="0.25">
      <c r="A84" s="39"/>
      <c r="B84" s="39"/>
      <c r="C84" s="39"/>
      <c r="D84" s="39"/>
    </row>
    <row r="85" spans="1:4" x14ac:dyDescent="0.25">
      <c r="A85" s="39"/>
      <c r="B85" s="39"/>
      <c r="C85" s="39"/>
      <c r="D85" s="39"/>
    </row>
    <row r="86" spans="1:4" x14ac:dyDescent="0.25">
      <c r="A86" s="39"/>
      <c r="B86" s="39"/>
      <c r="C86" s="39"/>
      <c r="D86" s="39"/>
    </row>
    <row r="87" spans="1:4" x14ac:dyDescent="0.25">
      <c r="A87" s="39"/>
      <c r="B87" s="39"/>
      <c r="C87" s="39"/>
      <c r="D87" s="39"/>
    </row>
    <row r="88" spans="1:4" x14ac:dyDescent="0.25">
      <c r="A88" s="39"/>
      <c r="B88" s="39"/>
      <c r="C88" s="39"/>
      <c r="D88" s="39"/>
    </row>
    <row r="89" spans="1:4" x14ac:dyDescent="0.25">
      <c r="A89" s="39"/>
      <c r="B89" s="39"/>
      <c r="C89" s="39"/>
      <c r="D89" s="39"/>
    </row>
    <row r="90" spans="1:4" x14ac:dyDescent="0.25">
      <c r="A90" s="39"/>
      <c r="B90" s="39"/>
      <c r="C90" s="39"/>
      <c r="D90" s="39"/>
    </row>
    <row r="91" spans="1:4" x14ac:dyDescent="0.25">
      <c r="A91" s="39"/>
      <c r="B91" s="39"/>
      <c r="C91" s="39"/>
      <c r="D91" s="39"/>
    </row>
    <row r="92" spans="1:4" x14ac:dyDescent="0.25">
      <c r="A92" s="39"/>
      <c r="B92" s="39"/>
      <c r="C92" s="39"/>
      <c r="D92" s="39"/>
    </row>
    <row r="93" spans="1:4" x14ac:dyDescent="0.25">
      <c r="A93" s="39"/>
      <c r="B93" s="39"/>
      <c r="C93" s="39"/>
      <c r="D93" s="39"/>
    </row>
    <row r="94" spans="1:4" x14ac:dyDescent="0.25">
      <c r="A94" s="39"/>
      <c r="B94" s="39"/>
      <c r="C94" s="39"/>
      <c r="D94" s="39"/>
    </row>
    <row r="95" spans="1:4" x14ac:dyDescent="0.25">
      <c r="A95" s="39"/>
      <c r="B95" s="39"/>
      <c r="C95" s="39"/>
      <c r="D95" s="39"/>
    </row>
    <row r="96" spans="1:4" x14ac:dyDescent="0.25">
      <c r="A96" s="39"/>
      <c r="B96" s="39"/>
      <c r="C96" s="39"/>
      <c r="D96" s="39"/>
    </row>
    <row r="97" spans="1:4" x14ac:dyDescent="0.25">
      <c r="A97" s="39"/>
      <c r="B97" s="39"/>
      <c r="C97" s="39"/>
      <c r="D97" s="39"/>
    </row>
    <row r="98" spans="1:4" x14ac:dyDescent="0.25">
      <c r="A98" s="39"/>
      <c r="B98" s="39"/>
      <c r="C98" s="39"/>
      <c r="D98" s="39"/>
    </row>
    <row r="99" spans="1:4" x14ac:dyDescent="0.25">
      <c r="A99" s="39"/>
      <c r="B99" s="39"/>
      <c r="C99" s="39"/>
      <c r="D99" s="39"/>
    </row>
    <row r="100" spans="1:4" x14ac:dyDescent="0.25">
      <c r="A100" s="39"/>
      <c r="B100" s="39"/>
      <c r="C100" s="39"/>
      <c r="D100" s="39"/>
    </row>
    <row r="101" spans="1:4" x14ac:dyDescent="0.25">
      <c r="A101" s="39"/>
      <c r="B101" s="39"/>
      <c r="C101" s="39"/>
      <c r="D101" s="39"/>
    </row>
  </sheetData>
  <sheetProtection algorithmName="SHA-512" hashValue="OaNxiOVFcoIAxAPDqR62UJ2zQO/pkpZbAfTVvgwowrz0Zi9p2NphPfxs7vhbHAeOMJs+2EkCCccHg0xOE00z7g==" saltValue="u71QNL+YhVa1wjWjaHWjRA==" spinCount="100000" sheet="1" objects="1" scenarios="1" formatCells="0"/>
  <conditionalFormatting sqref="A1:XFD1048576">
    <cfRule type="expression" dxfId="15" priority="3">
      <formula>CELL("bescherming",A1)=0</formula>
    </cfRule>
  </conditionalFormatting>
  <conditionalFormatting sqref="X1:X3">
    <cfRule type="expression" dxfId="14" priority="1">
      <formula>CELL("bescherming",X1)=0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0055C-ED92-4A04-A4B7-6FC6CE3E9240}">
  <sheetPr codeName="Blad2"/>
  <dimension ref="A1:AA54"/>
  <sheetViews>
    <sheetView workbookViewId="0">
      <selection activeCell="D8" sqref="D8"/>
    </sheetView>
  </sheetViews>
  <sheetFormatPr defaultRowHeight="12.75" x14ac:dyDescent="0.2"/>
  <cols>
    <col min="1" max="1" width="32.140625" style="2" customWidth="1"/>
    <col min="2" max="4" width="14.7109375" style="2" customWidth="1"/>
    <col min="5" max="16384" width="9.140625" style="2"/>
  </cols>
  <sheetData>
    <row r="1" spans="1:27" x14ac:dyDescent="0.2">
      <c r="A1" s="1" t="s">
        <v>7</v>
      </c>
      <c r="B1" s="28" t="s">
        <v>36</v>
      </c>
      <c r="AA1" s="2" t="s">
        <v>8</v>
      </c>
    </row>
    <row r="2" spans="1:27" x14ac:dyDescent="0.2">
      <c r="A2" s="1" t="s">
        <v>9</v>
      </c>
      <c r="B2" s="28" t="s">
        <v>67</v>
      </c>
      <c r="AA2" s="2" t="s">
        <v>10</v>
      </c>
    </row>
    <row r="3" spans="1:27" x14ac:dyDescent="0.2">
      <c r="A3" s="1" t="s">
        <v>11</v>
      </c>
      <c r="B3" s="28"/>
      <c r="AA3" s="2" t="s">
        <v>12</v>
      </c>
    </row>
    <row r="4" spans="1:27" x14ac:dyDescent="0.2">
      <c r="A4" s="1" t="s">
        <v>66</v>
      </c>
      <c r="B4" s="29">
        <v>45200</v>
      </c>
    </row>
    <row r="6" spans="1:27" x14ac:dyDescent="0.2">
      <c r="A6" s="3" t="s">
        <v>13</v>
      </c>
    </row>
    <row r="7" spans="1:27" x14ac:dyDescent="0.2">
      <c r="A7" s="5" t="s">
        <v>14</v>
      </c>
      <c r="B7" s="7" t="b">
        <f>C7&gt;1</f>
        <v>0</v>
      </c>
      <c r="C7" s="6">
        <f>COUNTA(DEELNEMERSLIJST!A:A)</f>
        <v>1</v>
      </c>
    </row>
    <row r="8" spans="1:27" x14ac:dyDescent="0.2">
      <c r="A8" s="5" t="s">
        <v>15</v>
      </c>
      <c r="B8" s="7" t="b">
        <f t="shared" ref="B8:B10" si="0">C8&gt;1</f>
        <v>0</v>
      </c>
      <c r="C8" s="6">
        <f>COUNTA(DEELNEMERSLIJST!B:B)</f>
        <v>1</v>
      </c>
    </row>
    <row r="9" spans="1:27" x14ac:dyDescent="0.2">
      <c r="A9" s="5" t="s">
        <v>16</v>
      </c>
      <c r="B9" s="7" t="b">
        <f t="shared" si="0"/>
        <v>0</v>
      </c>
      <c r="C9" s="6">
        <f>COUNTA(DEELNEMERSLIJST!C:C)</f>
        <v>1</v>
      </c>
    </row>
    <row r="10" spans="1:27" x14ac:dyDescent="0.2">
      <c r="A10" s="5" t="s">
        <v>17</v>
      </c>
      <c r="B10" s="7" t="b">
        <f t="shared" si="0"/>
        <v>0</v>
      </c>
      <c r="C10" s="6">
        <f>COUNTA(DEELNEMERSLIJST!D:D)</f>
        <v>1</v>
      </c>
    </row>
    <row r="11" spans="1:27" x14ac:dyDescent="0.2">
      <c r="A11" s="5" t="s">
        <v>18</v>
      </c>
      <c r="B11" s="5" t="b">
        <f>AND(B7:B10)</f>
        <v>0</v>
      </c>
      <c r="C11" s="6"/>
    </row>
    <row r="12" spans="1:27" x14ac:dyDescent="0.2">
      <c r="B12" s="30" t="s">
        <v>54</v>
      </c>
      <c r="C12" s="30" t="s">
        <v>55</v>
      </c>
    </row>
    <row r="13" spans="1:27" x14ac:dyDescent="0.2">
      <c r="A13" s="31" t="s">
        <v>56</v>
      </c>
      <c r="B13" s="7" t="b">
        <v>0</v>
      </c>
      <c r="C13" s="7" t="b">
        <v>0</v>
      </c>
    </row>
    <row r="14" spans="1:27" x14ac:dyDescent="0.2">
      <c r="A14" s="31" t="s">
        <v>57</v>
      </c>
      <c r="B14" s="7" t="b">
        <v>0</v>
      </c>
      <c r="C14" s="7" t="b">
        <v>0</v>
      </c>
    </row>
    <row r="15" spans="1:27" x14ac:dyDescent="0.2">
      <c r="A15" s="31"/>
      <c r="B15" s="31"/>
      <c r="C15" s="31"/>
    </row>
    <row r="16" spans="1:27" x14ac:dyDescent="0.2">
      <c r="A16" s="31" t="s">
        <v>58</v>
      </c>
      <c r="B16" s="7" t="b">
        <v>0</v>
      </c>
      <c r="C16" s="7" t="b">
        <v>0</v>
      </c>
    </row>
    <row r="17" spans="1:3" x14ac:dyDescent="0.2">
      <c r="A17" s="31" t="s">
        <v>59</v>
      </c>
      <c r="B17" s="7" t="b">
        <v>0</v>
      </c>
      <c r="C17" s="7" t="b">
        <v>0</v>
      </c>
    </row>
    <row r="18" spans="1:3" x14ac:dyDescent="0.2">
      <c r="A18" s="31" t="s">
        <v>60</v>
      </c>
      <c r="B18" s="7" t="b">
        <v>0</v>
      </c>
      <c r="C18" s="7" t="b">
        <v>0</v>
      </c>
    </row>
    <row r="19" spans="1:3" x14ac:dyDescent="0.2">
      <c r="A19" s="31" t="s">
        <v>61</v>
      </c>
      <c r="B19" s="7" t="b">
        <v>0</v>
      </c>
      <c r="C19" s="7" t="b">
        <v>0</v>
      </c>
    </row>
    <row r="20" spans="1:3" x14ac:dyDescent="0.2">
      <c r="A20" s="5"/>
      <c r="B20" s="5"/>
      <c r="C20" s="5"/>
    </row>
    <row r="21" spans="1:3" x14ac:dyDescent="0.2">
      <c r="A21" s="31" t="s">
        <v>62</v>
      </c>
      <c r="B21" s="7" t="b">
        <v>0</v>
      </c>
      <c r="C21" s="7"/>
    </row>
    <row r="22" spans="1:3" x14ac:dyDescent="0.2">
      <c r="A22" s="31" t="s">
        <v>63</v>
      </c>
      <c r="B22" s="7" t="b">
        <v>0</v>
      </c>
      <c r="C22" s="7"/>
    </row>
    <row r="23" spans="1:3" x14ac:dyDescent="0.2">
      <c r="A23" s="31" t="s">
        <v>64</v>
      </c>
      <c r="B23" s="7" t="b">
        <v>0</v>
      </c>
      <c r="C23" s="7"/>
    </row>
    <row r="24" spans="1:3" x14ac:dyDescent="0.2">
      <c r="A24" s="31" t="s">
        <v>65</v>
      </c>
      <c r="B24" s="7" t="b">
        <v>0</v>
      </c>
      <c r="C24" s="7"/>
    </row>
    <row r="27" spans="1:3" x14ac:dyDescent="0.2">
      <c r="A27" s="3" t="s">
        <v>19</v>
      </c>
      <c r="B27" s="4" t="s">
        <v>20</v>
      </c>
      <c r="C27" s="4" t="s">
        <v>21</v>
      </c>
    </row>
    <row r="28" spans="1:3" x14ac:dyDescent="0.2">
      <c r="A28" s="5" t="s">
        <v>22</v>
      </c>
      <c r="B28" s="8">
        <f>AANVRAAG!B3</f>
        <v>0</v>
      </c>
    </row>
    <row r="29" spans="1:3" x14ac:dyDescent="0.2">
      <c r="A29" s="5" t="s">
        <v>23</v>
      </c>
      <c r="B29" s="6">
        <f>MONTH(B28)</f>
        <v>1</v>
      </c>
    </row>
    <row r="30" spans="1:3" x14ac:dyDescent="0.2">
      <c r="A30" s="5" t="s">
        <v>24</v>
      </c>
      <c r="B30" s="6">
        <f>YEAR(B28)</f>
        <v>1900</v>
      </c>
      <c r="C30" s="6">
        <f>IF(C31=1,B30+1,B30)</f>
        <v>1900</v>
      </c>
    </row>
    <row r="31" spans="1:3" x14ac:dyDescent="0.2">
      <c r="A31" s="5" t="s">
        <v>25</v>
      </c>
      <c r="B31" s="6">
        <f>VLOOKUP(B29,A34:B45,2,FALSE)</f>
        <v>1</v>
      </c>
      <c r="C31" s="6">
        <f>VLOOKUP(B29,A34:C45,3,FALSE)</f>
        <v>4</v>
      </c>
    </row>
    <row r="32" spans="1:3" x14ac:dyDescent="0.2">
      <c r="A32" s="5" t="s">
        <v>26</v>
      </c>
      <c r="B32" s="6">
        <v>1</v>
      </c>
      <c r="C32" s="6">
        <v>1</v>
      </c>
    </row>
    <row r="33" spans="1:4" x14ac:dyDescent="0.2">
      <c r="A33" s="9" t="s">
        <v>27</v>
      </c>
      <c r="B33" s="8" t="str">
        <f>IF(OR(B28="",B28=0),"",DATE(B30,B31,B32))</f>
        <v/>
      </c>
      <c r="C33" s="8" t="str">
        <f>IF(OR(B28="",B28=0),"",DATE(C30,C31,C32))</f>
        <v/>
      </c>
    </row>
    <row r="34" spans="1:4" x14ac:dyDescent="0.2">
      <c r="A34" s="6">
        <v>1</v>
      </c>
      <c r="B34" s="6">
        <v>1</v>
      </c>
      <c r="C34" s="6">
        <v>4</v>
      </c>
    </row>
    <row r="35" spans="1:4" x14ac:dyDescent="0.2">
      <c r="A35" s="6">
        <v>2</v>
      </c>
      <c r="B35" s="6">
        <v>1</v>
      </c>
      <c r="C35" s="6">
        <v>4</v>
      </c>
    </row>
    <row r="36" spans="1:4" x14ac:dyDescent="0.2">
      <c r="A36" s="6">
        <v>3</v>
      </c>
      <c r="B36" s="6">
        <v>1</v>
      </c>
      <c r="C36" s="6">
        <v>4</v>
      </c>
    </row>
    <row r="37" spans="1:4" x14ac:dyDescent="0.2">
      <c r="A37" s="6">
        <v>4</v>
      </c>
      <c r="B37" s="6">
        <v>4</v>
      </c>
      <c r="C37" s="6">
        <v>7</v>
      </c>
    </row>
    <row r="38" spans="1:4" x14ac:dyDescent="0.2">
      <c r="A38" s="6">
        <v>5</v>
      </c>
      <c r="B38" s="6">
        <v>4</v>
      </c>
      <c r="C38" s="6">
        <v>7</v>
      </c>
    </row>
    <row r="39" spans="1:4" x14ac:dyDescent="0.2">
      <c r="A39" s="6">
        <v>6</v>
      </c>
      <c r="B39" s="6">
        <v>4</v>
      </c>
      <c r="C39" s="6">
        <v>7</v>
      </c>
    </row>
    <row r="40" spans="1:4" x14ac:dyDescent="0.2">
      <c r="A40" s="6">
        <v>7</v>
      </c>
      <c r="B40" s="6">
        <v>7</v>
      </c>
      <c r="C40" s="6">
        <v>10</v>
      </c>
    </row>
    <row r="41" spans="1:4" x14ac:dyDescent="0.2">
      <c r="A41" s="6">
        <v>8</v>
      </c>
      <c r="B41" s="6">
        <v>7</v>
      </c>
      <c r="C41" s="6">
        <v>10</v>
      </c>
    </row>
    <row r="42" spans="1:4" x14ac:dyDescent="0.2">
      <c r="A42" s="6">
        <v>9</v>
      </c>
      <c r="B42" s="6">
        <v>7</v>
      </c>
      <c r="C42" s="6">
        <v>10</v>
      </c>
    </row>
    <row r="43" spans="1:4" x14ac:dyDescent="0.2">
      <c r="A43" s="6">
        <v>10</v>
      </c>
      <c r="B43" s="6">
        <v>10</v>
      </c>
      <c r="C43" s="6">
        <v>1</v>
      </c>
    </row>
    <row r="44" spans="1:4" x14ac:dyDescent="0.2">
      <c r="A44" s="6">
        <v>11</v>
      </c>
      <c r="B44" s="6">
        <v>10</v>
      </c>
      <c r="C44" s="6">
        <v>1</v>
      </c>
    </row>
    <row r="45" spans="1:4" x14ac:dyDescent="0.2">
      <c r="A45" s="6">
        <v>12</v>
      </c>
      <c r="B45" s="6">
        <v>10</v>
      </c>
      <c r="C45" s="6">
        <v>1</v>
      </c>
    </row>
    <row r="47" spans="1:4" x14ac:dyDescent="0.2">
      <c r="A47" s="3" t="s">
        <v>28</v>
      </c>
      <c r="B47" s="10"/>
      <c r="C47" s="11"/>
      <c r="D47" s="12"/>
    </row>
    <row r="48" spans="1:4" x14ac:dyDescent="0.2">
      <c r="A48" s="2" t="s">
        <v>29</v>
      </c>
      <c r="B48" s="10"/>
      <c r="C48" s="11"/>
      <c r="D48" s="12"/>
    </row>
    <row r="49" spans="1:4" x14ac:dyDescent="0.2">
      <c r="A49" s="2" t="s">
        <v>30</v>
      </c>
      <c r="B49" s="10"/>
      <c r="C49" s="11"/>
      <c r="D49" s="12"/>
    </row>
    <row r="50" spans="1:4" x14ac:dyDescent="0.2">
      <c r="A50" s="2" t="s">
        <v>31</v>
      </c>
      <c r="B50" s="10"/>
      <c r="C50" s="11"/>
      <c r="D50" s="12"/>
    </row>
    <row r="51" spans="1:4" x14ac:dyDescent="0.2">
      <c r="A51" s="2" t="s">
        <v>32</v>
      </c>
      <c r="B51" s="10"/>
      <c r="C51" s="11"/>
      <c r="D51" s="12"/>
    </row>
    <row r="52" spans="1:4" x14ac:dyDescent="0.2">
      <c r="A52" s="2" t="s">
        <v>33</v>
      </c>
      <c r="B52" s="10"/>
      <c r="C52" s="11"/>
      <c r="D52" s="12"/>
    </row>
    <row r="53" spans="1:4" x14ac:dyDescent="0.2">
      <c r="A53" s="2" t="s">
        <v>34</v>
      </c>
      <c r="B53" s="10"/>
      <c r="C53" s="11"/>
      <c r="D53" s="12"/>
    </row>
    <row r="54" spans="1:4" x14ac:dyDescent="0.2">
      <c r="A54" s="3" t="s">
        <v>35</v>
      </c>
    </row>
  </sheetData>
  <sheetProtection algorithmName="SHA-512" hashValue="pA6eGre8xAHqtWXqkDhn2gu2vDE7N+iwoV7qnPk/K3KIcYKpVIQnQ9e+/TrF13NmecuSbsJmU9IZMd0Phy5jCw==" saltValue="iXhq4AWaTjqeDe6Ozg06Bg==" spinCount="100000" sheet="1" objects="1" scenarios="1" selectLockedCells="1" selectUnlockedCells="1"/>
  <conditionalFormatting sqref="C1:XFD1 B6:XFD6 A7:A10 C7:XFD10 A46:XFD1048576 E31:XFD45 A31:C45 A2:XFD5 A11:XFD30">
    <cfRule type="expression" dxfId="13" priority="2">
      <formula>CELL("bescherming",A1)=0</formula>
    </cfRule>
  </conditionalFormatting>
  <conditionalFormatting sqref="A1:B1">
    <cfRule type="expression" dxfId="12" priority="1">
      <formula>CELL("bescherming",A1)=0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6DA7EE-F02C-4C8B-B33F-47DE3021D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9206FE-0F84-454B-AF72-6A9FF9A20C5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701973c0-4930-466a-94f8-d04dc7b03c32"/>
    <ds:schemaRef ds:uri="d8e08b77-8aae-43ce-8736-4e0f2ad6de28"/>
  </ds:schemaRefs>
</ds:datastoreItem>
</file>

<file path=customXml/itemProps3.xml><?xml version="1.0" encoding="utf-8"?>
<ds:datastoreItem xmlns:ds="http://schemas.openxmlformats.org/officeDocument/2006/customXml" ds:itemID="{BC01558E-49C2-4E1D-936A-2F207AC6C8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AANVRAAG</vt:lpstr>
      <vt:lpstr>DEELNEMERSLIJST</vt:lpstr>
      <vt:lpstr>BEHEER</vt:lpstr>
      <vt:lpstr>jaarT</vt:lpstr>
      <vt:lpstr>prestatie</vt:lpstr>
      <vt:lpstr>versie</vt:lpstr>
    </vt:vector>
  </TitlesOfParts>
  <Company>CZ Actief in Gezondheid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Aanvraag-/wijzigingsformulier POH-S 2014</dc:title>
  <dc:subject>Dit aanvraag- en wijzigingsformulier is bedoeld om de M&amp;I module POH-S aan te vragen bij CZ of wijzigingen door te geven.</dc:subject>
  <dc:creator>CZ</dc:creator>
  <cp:lastModifiedBy>Geel, Jolanda van</cp:lastModifiedBy>
  <cp:lastPrinted>2020-10-06T09:32:42Z</cp:lastPrinted>
  <dcterms:created xsi:type="dcterms:W3CDTF">2011-02-25T08:55:01Z</dcterms:created>
  <dcterms:modified xsi:type="dcterms:W3CDTF">2023-08-31T14:18:27Z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